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ppalti\GARE 2018\P.A. 2-2018 Servizio Assicurativo\Chiarimenti\"/>
    </mc:Choice>
  </mc:AlternateContent>
  <bookViews>
    <workbookView xWindow="675" yWindow="645" windowWidth="15705" windowHeight="5265" activeTab="1"/>
  </bookViews>
  <sheets>
    <sheet name="SCHEDA DI OFFERTA" sheetId="4" r:id="rId1"/>
    <sheet name="Foglio 2_Tabella RCA" sheetId="1" r:id="rId2"/>
    <sheet name="Foglio 3_Tabella ARD" sheetId="3" r:id="rId3"/>
  </sheets>
  <definedNames>
    <definedName name="_xlnm.Print_Area" localSheetId="1">'Foglio 2_Tabella RCA'!$A$1:$G$194</definedName>
  </definedNames>
  <calcPr calcId="152511"/>
</workbook>
</file>

<file path=xl/calcChain.xml><?xml version="1.0" encoding="utf-8"?>
<calcChain xmlns="http://schemas.openxmlformats.org/spreadsheetml/2006/main">
  <c r="C187" i="1" l="1"/>
  <c r="F15" i="3" l="1"/>
  <c r="F21" i="3" s="1"/>
  <c r="F13" i="3"/>
  <c r="F11" i="3"/>
  <c r="F9" i="3"/>
  <c r="F7" i="3"/>
  <c r="F5" i="3"/>
  <c r="F20" i="3" l="1"/>
  <c r="F18" i="3"/>
  <c r="F23" i="3" l="1"/>
  <c r="G185" i="1"/>
  <c r="G183" i="1"/>
  <c r="G181" i="1"/>
  <c r="G179" i="1"/>
  <c r="G177" i="1"/>
  <c r="G175" i="1"/>
  <c r="G173" i="1"/>
  <c r="G172" i="1"/>
  <c r="G171" i="1"/>
  <c r="G170" i="1"/>
  <c r="G169" i="1"/>
  <c r="G168" i="1"/>
  <c r="G167" i="1"/>
  <c r="G164" i="1"/>
  <c r="G163" i="1"/>
  <c r="G162" i="1"/>
  <c r="G161" i="1"/>
  <c r="G160" i="1"/>
  <c r="G159" i="1"/>
  <c r="G158" i="1"/>
  <c r="G155" i="1"/>
  <c r="G153" i="1"/>
  <c r="G151" i="1"/>
  <c r="G149" i="1"/>
  <c r="G147" i="1"/>
  <c r="G145" i="1"/>
  <c r="G143" i="1"/>
  <c r="G141" i="1"/>
  <c r="G139" i="1"/>
  <c r="G137" i="1"/>
  <c r="G135" i="1"/>
  <c r="G133" i="1"/>
  <c r="G131" i="1"/>
  <c r="G129" i="1"/>
  <c r="G127" i="1"/>
  <c r="G125" i="1"/>
  <c r="G123" i="1"/>
  <c r="G121" i="1"/>
  <c r="G119" i="1"/>
  <c r="G117" i="1"/>
  <c r="G115" i="1"/>
  <c r="G113" i="1"/>
  <c r="G111" i="1"/>
  <c r="G109" i="1"/>
  <c r="G107" i="1"/>
  <c r="G105" i="1"/>
  <c r="G104" i="1"/>
  <c r="G103" i="1"/>
  <c r="G102" i="1"/>
  <c r="G101" i="1"/>
  <c r="G100" i="1"/>
  <c r="G99" i="1"/>
  <c r="G96" i="1"/>
  <c r="G95" i="1"/>
  <c r="G94" i="1"/>
  <c r="G93" i="1"/>
  <c r="G92" i="1"/>
  <c r="G91" i="1"/>
  <c r="G90" i="1"/>
  <c r="G87" i="1"/>
  <c r="G86" i="1"/>
  <c r="G85" i="1"/>
  <c r="G84" i="1"/>
  <c r="G83" i="1"/>
  <c r="G82" i="1"/>
  <c r="G81" i="1"/>
  <c r="G78" i="1"/>
  <c r="G74" i="1"/>
  <c r="G73" i="1"/>
  <c r="G72" i="1"/>
  <c r="G71" i="1"/>
  <c r="G70" i="1"/>
  <c r="G69" i="1"/>
  <c r="G68" i="1"/>
  <c r="G65" i="1"/>
  <c r="G64" i="1"/>
  <c r="G63" i="1"/>
  <c r="G62" i="1"/>
  <c r="G61" i="1"/>
  <c r="G60" i="1"/>
  <c r="G59" i="1"/>
  <c r="G56" i="1"/>
  <c r="G55" i="1"/>
  <c r="G54" i="1"/>
  <c r="G53" i="1"/>
  <c r="G52" i="1"/>
  <c r="G51" i="1"/>
  <c r="G50" i="1"/>
  <c r="G47" i="1"/>
  <c r="G46" i="1"/>
  <c r="G45" i="1"/>
  <c r="G44" i="1"/>
  <c r="G43" i="1"/>
  <c r="G42" i="1"/>
  <c r="G41" i="1"/>
  <c r="G38" i="1"/>
  <c r="G37" i="1"/>
  <c r="G36" i="1"/>
  <c r="G35" i="1"/>
  <c r="G34" i="1"/>
  <c r="G33" i="1"/>
  <c r="G32" i="1"/>
  <c r="G29" i="1"/>
  <c r="G27" i="1"/>
  <c r="G25" i="1"/>
  <c r="G23" i="1"/>
  <c r="G21" i="1"/>
  <c r="G19" i="1"/>
  <c r="G17" i="1"/>
  <c r="G15" i="1"/>
  <c r="G13" i="1"/>
  <c r="G11" i="1"/>
  <c r="G9" i="1"/>
  <c r="G7" i="1"/>
  <c r="G76" i="1"/>
  <c r="G5" i="1"/>
  <c r="G187" i="1" l="1"/>
  <c r="G190" i="1" s="1"/>
  <c r="G189" i="1" l="1"/>
  <c r="G192" i="1" l="1"/>
  <c r="G28" i="4" s="1"/>
</calcChain>
</file>

<file path=xl/sharedStrings.xml><?xml version="1.0" encoding="utf-8"?>
<sst xmlns="http://schemas.openxmlformats.org/spreadsheetml/2006/main" count="237" uniqueCount="172">
  <si>
    <t>Autovettura uso privato</t>
  </si>
  <si>
    <t>Autovettura noleggio libero</t>
  </si>
  <si>
    <t>Autovettura noleggio con conducente</t>
  </si>
  <si>
    <t>Autovettura trasporto promiscuo</t>
  </si>
  <si>
    <t>Quadriciclo leggero uso privato</t>
  </si>
  <si>
    <t>Quadriciclo leggero noleggio libero</t>
  </si>
  <si>
    <t>Rimorchio trasporto persone (roulotte)</t>
  </si>
  <si>
    <t>Rimorchio carrello porta imbarcazioni</t>
  </si>
  <si>
    <t>Autobus uso privato</t>
  </si>
  <si>
    <t>Autobus di linea extraurbana-turismo - noleggio</t>
  </si>
  <si>
    <t>Autobus servizi alberghi, enti, aziende</t>
  </si>
  <si>
    <t>Autobus scuola guida</t>
  </si>
  <si>
    <t>Tipologia Veicolo</t>
  </si>
  <si>
    <t>fino 10 q.li</t>
  </si>
  <si>
    <t>da 10 a 35 q.li</t>
  </si>
  <si>
    <t>oltre i 360 q.li</t>
  </si>
  <si>
    <t>Ciclomotore uso privato</t>
  </si>
  <si>
    <t>Motociclo uso privato</t>
  </si>
  <si>
    <t>Motoveicolo uso speciale</t>
  </si>
  <si>
    <t>Macchina operatrice semovente circolante</t>
  </si>
  <si>
    <r>
      <t xml:space="preserve">Tasso imponibile ‰ /
premio imp.le per veicolo*
</t>
    </r>
    <r>
      <rPr>
        <sz val="7"/>
        <color theme="0"/>
        <rFont val="Thaoma"/>
      </rPr>
      <t>* indicare solo valore numerico 
senza alcun simbolo</t>
    </r>
  </si>
  <si>
    <t>Premio imponibile
complessivo</t>
  </si>
  <si>
    <t>Tutela Legale</t>
  </si>
  <si>
    <t>Premio imponibile unitario</t>
  </si>
  <si>
    <t>Premio imponibile complessivo</t>
  </si>
  <si>
    <t>Nr. Veicoli</t>
  </si>
  <si>
    <t>Targa prova autovetture</t>
  </si>
  <si>
    <t>Autocarro Conto Proprio</t>
  </si>
  <si>
    <t>Autocarro Conto Terzi</t>
  </si>
  <si>
    <t>Autocarro Noleggio Libero</t>
  </si>
  <si>
    <t>Autotreno Conto Proprio</t>
  </si>
  <si>
    <t>Autotreno Noleggio Libero</t>
  </si>
  <si>
    <r>
      <t xml:space="preserve">Autoarticolato Conto Proprio </t>
    </r>
    <r>
      <rPr>
        <sz val="11"/>
        <color theme="1"/>
        <rFont val="Calibri"/>
        <family val="2"/>
        <scheme val="minor"/>
      </rPr>
      <t>oltre i 360 q.li</t>
    </r>
  </si>
  <si>
    <r>
      <t xml:space="preserve">Autoarticolato Conto Terzi </t>
    </r>
    <r>
      <rPr>
        <sz val="11"/>
        <color theme="1"/>
        <rFont val="Calibri"/>
        <family val="2"/>
        <scheme val="minor"/>
      </rPr>
      <t>oltre i 360 q.li</t>
    </r>
  </si>
  <si>
    <r>
      <t xml:space="preserve">Tratt. per semirim. -Trasporto Eccezionale - Conto Proprio </t>
    </r>
    <r>
      <rPr>
        <sz val="11"/>
        <color theme="1"/>
        <rFont val="Calibri"/>
        <family val="2"/>
        <scheme val="minor"/>
      </rPr>
      <t>oltre 360 q.li</t>
    </r>
  </si>
  <si>
    <r>
      <t xml:space="preserve">Tratt. per semirim. -Trasporto Eccezionale - Conto Terzi </t>
    </r>
    <r>
      <rPr>
        <sz val="11"/>
        <color theme="1"/>
        <rFont val="Calibri"/>
        <family val="2"/>
        <scheme val="minor"/>
      </rPr>
      <t>oltre 360 q.li</t>
    </r>
  </si>
  <si>
    <t>Motocarro Conto Proprio</t>
  </si>
  <si>
    <t>Motocarro Conto Terzi</t>
  </si>
  <si>
    <t>Motocarro uso Speciale o Specifico Conto Proprio</t>
  </si>
  <si>
    <t>Motocarro uso Speciale o Specifico Conto Terzi</t>
  </si>
  <si>
    <t>Targa prova motocicli e/o ciclomotori</t>
  </si>
  <si>
    <t>Ciclomotore trasporto cose Conto Proprio</t>
  </si>
  <si>
    <t>Ciclomotore trasporto cose Conto Terzi</t>
  </si>
  <si>
    <t>Quadriciclo trasporto cose Conto Proprio</t>
  </si>
  <si>
    <t>Quadriciclo trasporto cose Conto Terzi</t>
  </si>
  <si>
    <t>Rimorchio Conto Proprio</t>
  </si>
  <si>
    <t>Rimorchio Conto Terzi</t>
  </si>
  <si>
    <t>Rimorchio uso Speciale o Specifico Conto Proprio</t>
  </si>
  <si>
    <t>Rimorchio uso Speciale o Specifico Conto Terzi</t>
  </si>
  <si>
    <t>Targa prova rimorchi</t>
  </si>
  <si>
    <t>Quadriciclo trasporto persone uso privato</t>
  </si>
  <si>
    <t>Macchina operatrice semovente a noleggio</t>
  </si>
  <si>
    <t>Macchina agricola - rimorchio agricolo inferiore a 1,5 T Conto Terzi</t>
  </si>
  <si>
    <t>Macchina agricola - rimorchio agricolo inferiore a 1,5 T Conto Proprio</t>
  </si>
  <si>
    <t>Macchina agricola - rimorchio agricolo superiore a 1,5 T Conto Proprio</t>
  </si>
  <si>
    <t>Macchina agricola - rimorchio agricolo superiore a 1,5 T Conto Terzi</t>
  </si>
  <si>
    <t>Autoveicolo trasporto specifico/speciale Conto Proprio</t>
  </si>
  <si>
    <t>Autoveicolo trasporto specifico/speciale Conto Terzi</t>
  </si>
  <si>
    <t>Targa prova macchina operatrici</t>
  </si>
  <si>
    <t>Autocarri ad alimentazione elettrica</t>
  </si>
  <si>
    <t>Quadriciclo trasporto cose ad alimentazione elettrica</t>
  </si>
  <si>
    <t>Quadriciclo leggero uso privato ad alimentazione elettrica</t>
  </si>
  <si>
    <t>Macchina operatrice ad alimentazione elettrica</t>
  </si>
  <si>
    <t>Autotreno Conto Terzi</t>
  </si>
  <si>
    <t>14a</t>
  </si>
  <si>
    <t>14b</t>
  </si>
  <si>
    <t>14c</t>
  </si>
  <si>
    <t>14d</t>
  </si>
  <si>
    <t>14e</t>
  </si>
  <si>
    <t>14f</t>
  </si>
  <si>
    <t>14g</t>
  </si>
  <si>
    <t>15a</t>
  </si>
  <si>
    <t>15b</t>
  </si>
  <si>
    <t>15c</t>
  </si>
  <si>
    <t>15d</t>
  </si>
  <si>
    <t>15e</t>
  </si>
  <si>
    <t>15f</t>
  </si>
  <si>
    <t>15g</t>
  </si>
  <si>
    <t>49a</t>
  </si>
  <si>
    <t>49b</t>
  </si>
  <si>
    <t>49c</t>
  </si>
  <si>
    <t>49d</t>
  </si>
  <si>
    <t>49e</t>
  </si>
  <si>
    <t>49f</t>
  </si>
  <si>
    <t>49g</t>
  </si>
  <si>
    <t>50a</t>
  </si>
  <si>
    <t>50b</t>
  </si>
  <si>
    <t>50c</t>
  </si>
  <si>
    <t>50d</t>
  </si>
  <si>
    <t>50e</t>
  </si>
  <si>
    <t>50f</t>
  </si>
  <si>
    <t>50g</t>
  </si>
  <si>
    <t>cod</t>
  </si>
  <si>
    <t>16a</t>
  </si>
  <si>
    <t>16b</t>
  </si>
  <si>
    <t>16c</t>
  </si>
  <si>
    <t>16d</t>
  </si>
  <si>
    <t>16e</t>
  </si>
  <si>
    <t>16f</t>
  </si>
  <si>
    <t>16g</t>
  </si>
  <si>
    <t>17a</t>
  </si>
  <si>
    <t>17b</t>
  </si>
  <si>
    <t>17c</t>
  </si>
  <si>
    <t>17d</t>
  </si>
  <si>
    <t>17e</t>
  </si>
  <si>
    <t>17f</t>
  </si>
  <si>
    <t>17g</t>
  </si>
  <si>
    <t>18a</t>
  </si>
  <si>
    <t>18b</t>
  </si>
  <si>
    <t>18c</t>
  </si>
  <si>
    <t>18d</t>
  </si>
  <si>
    <t>18e</t>
  </si>
  <si>
    <t>18f</t>
  </si>
  <si>
    <t>18g</t>
  </si>
  <si>
    <t>21a</t>
  </si>
  <si>
    <t>21b</t>
  </si>
  <si>
    <t>21c</t>
  </si>
  <si>
    <t>21d</t>
  </si>
  <si>
    <t>21e</t>
  </si>
  <si>
    <t>21f</t>
  </si>
  <si>
    <t>21g</t>
  </si>
  <si>
    <t>22a</t>
  </si>
  <si>
    <t>22b</t>
  </si>
  <si>
    <t>22c</t>
  </si>
  <si>
    <t>22d</t>
  </si>
  <si>
    <t>22e</t>
  </si>
  <si>
    <t>22f</t>
  </si>
  <si>
    <t>22g</t>
  </si>
  <si>
    <t>23a</t>
  </si>
  <si>
    <t>23b</t>
  </si>
  <si>
    <t>23c</t>
  </si>
  <si>
    <t>23d</t>
  </si>
  <si>
    <t>23e</t>
  </si>
  <si>
    <t>23f</t>
  </si>
  <si>
    <t>23g</t>
  </si>
  <si>
    <t xml:space="preserve">Totale veicoli </t>
  </si>
  <si>
    <t>Servizio Sanitario Nazionale</t>
  </si>
  <si>
    <t>Il/La sottoscritto/a</t>
  </si>
  <si>
    <t xml:space="preserve">nato/a </t>
  </si>
  <si>
    <t>nella qualità di</t>
  </si>
  <si>
    <t>della Compagnia assicuratrice</t>
  </si>
  <si>
    <t>per conto della quale agisce, dichiara la disponibilità della predetta Compagnia ad assumere la Copertura assicurativa della responsabilità civile auto e rischi diversi (libro matricola) alle condizioni economiche che seguono:</t>
  </si>
  <si>
    <t xml:space="preserve"> in cifre</t>
  </si>
  <si>
    <t>(__________)</t>
  </si>
  <si>
    <t xml:space="preserve"> il _________/________/____+N39_</t>
  </si>
  <si>
    <t>Totale premio annuo lordo  €</t>
  </si>
  <si>
    <t>Garanzia accessoria</t>
  </si>
  <si>
    <t>Incendio</t>
  </si>
  <si>
    <t>Furto</t>
  </si>
  <si>
    <t>Eventi Naturali</t>
  </si>
  <si>
    <t>Eventi Sociopolitici</t>
  </si>
  <si>
    <t>Cristalli</t>
  </si>
  <si>
    <t>somma assicurata / numero veicoli</t>
  </si>
  <si>
    <t>Imposte 13,50%</t>
  </si>
  <si>
    <t>Imposte 12,50%</t>
  </si>
  <si>
    <t>BASE D'ASTA ANNUA LORDA     €    1.900.000,00</t>
  </si>
  <si>
    <t>TOTALE PREMIO LORDO RCA</t>
  </si>
  <si>
    <t>Totale premio imponibile RCA</t>
  </si>
  <si>
    <t>TOTALE PREMIO LORDO ARD</t>
  </si>
  <si>
    <t>Totale premio imponibile ARD</t>
  </si>
  <si>
    <t>non digitare nulla in questa colonna</t>
  </si>
  <si>
    <t>non digitare nulla in queste colonne</t>
  </si>
  <si>
    <t>inserire tassi e premi imponibili in questa colonna e in ciascuna cella</t>
  </si>
  <si>
    <t>non digitare nulla in queste due colonne</t>
  </si>
  <si>
    <t>inserire premi unitari in questa colonna e in ciascuna cella</t>
  </si>
  <si>
    <t>da 36 a 60 q.li</t>
  </si>
  <si>
    <t>da 61 a 90 q.li</t>
  </si>
  <si>
    <t>da 91 a 150 q.li</t>
  </si>
  <si>
    <t>da 151 a 360 q.li</t>
  </si>
  <si>
    <t>Targa prova autocarri / autoveicoli</t>
  </si>
  <si>
    <t>Imposte 16,00%</t>
  </si>
  <si>
    <t>Allegato 3 - Scheda di offerta economica NEW
PA  2/2018
Servizio assicurativo R.C. Auto (RCA) e Auto Rischi Diversi (ARD) nella forma a Libro Matricola) , in ottemperanza al D.lgs. 209/2005 e s.m.i..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</si>
</sst>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#,##0.000"/>
    <numFmt numFmtId="166" formatCode="#,##0_ ;\-#,##0\ "/>
    <numFmt numFmtId="167" formatCode="&quot;€&quot;\ #,##0.00"/>
    <numFmt numFmtId="168" formatCode="#,##0.00_ ;\-#,##0.00\ 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theme="0"/>
      <name val="Thaoma"/>
    </font>
    <font>
      <sz val="7"/>
      <color theme="0"/>
      <name val="Thaoma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ahoma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Fill="1" applyBorder="1"/>
    <xf numFmtId="0" fontId="0" fillId="0" borderId="0" xfId="0" applyFont="1" applyBorder="1" applyAlignment="1" applyProtection="1">
      <alignment horizontal="left"/>
    </xf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43" fontId="1" fillId="0" borderId="0" xfId="1" applyFont="1" applyBorder="1"/>
    <xf numFmtId="43" fontId="0" fillId="0" borderId="0" xfId="0" applyNumberFormat="1"/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 indent="1"/>
    </xf>
    <xf numFmtId="0" fontId="1" fillId="0" borderId="0" xfId="0" applyFont="1" applyBorder="1" applyAlignment="1">
      <alignment horizontal="left"/>
    </xf>
    <xf numFmtId="43" fontId="0" fillId="0" borderId="0" xfId="1" applyFont="1" applyBorder="1"/>
    <xf numFmtId="0" fontId="1" fillId="0" borderId="0" xfId="0" applyFont="1" applyBorder="1"/>
    <xf numFmtId="0" fontId="0" fillId="0" borderId="0" xfId="0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 applyProtection="1">
      <alignment horizontal="left"/>
    </xf>
    <xf numFmtId="43" fontId="5" fillId="0" borderId="0" xfId="1" applyFont="1" applyFill="1" applyBorder="1" applyProtection="1"/>
    <xf numFmtId="164" fontId="5" fillId="0" borderId="2" xfId="1" applyNumberFormat="1" applyFont="1" applyFill="1" applyBorder="1" applyProtection="1"/>
    <xf numFmtId="0" fontId="1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6" xfId="0" applyBorder="1" applyProtection="1">
      <protection locked="0"/>
    </xf>
    <xf numFmtId="8" fontId="0" fillId="0" borderId="6" xfId="0" applyNumberFormat="1" applyBorder="1" applyProtection="1">
      <protection locked="0"/>
    </xf>
    <xf numFmtId="0" fontId="0" fillId="0" borderId="0" xfId="0" applyBorder="1" applyProtection="1">
      <protection locked="0"/>
    </xf>
    <xf numFmtId="8" fontId="0" fillId="0" borderId="0" xfId="0" applyNumberFormat="1" applyBorder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44" fontId="11" fillId="6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indent="1"/>
    </xf>
    <xf numFmtId="0" fontId="0" fillId="0" borderId="2" xfId="0" applyBorder="1" applyAlignment="1">
      <alignment horizontal="left" indent="1"/>
    </xf>
    <xf numFmtId="166" fontId="0" fillId="0" borderId="2" xfId="1" applyNumberFormat="1" applyFont="1" applyBorder="1" applyAlignment="1">
      <alignment horizontal="center"/>
    </xf>
    <xf numFmtId="167" fontId="0" fillId="0" borderId="2" xfId="2" applyNumberFormat="1" applyFont="1" applyBorder="1"/>
    <xf numFmtId="167" fontId="0" fillId="0" borderId="0" xfId="2" applyNumberFormat="1" applyFont="1" applyBorder="1"/>
    <xf numFmtId="167" fontId="0" fillId="0" borderId="0" xfId="1" applyNumberFormat="1" applyFont="1" applyBorder="1"/>
    <xf numFmtId="43" fontId="1" fillId="0" borderId="0" xfId="1" applyFont="1" applyFill="1" applyBorder="1"/>
    <xf numFmtId="43" fontId="0" fillId="0" borderId="0" xfId="1" applyFont="1" applyFill="1" applyBorder="1"/>
    <xf numFmtId="167" fontId="0" fillId="0" borderId="0" xfId="0" applyNumberFormat="1"/>
    <xf numFmtId="167" fontId="11" fillId="6" borderId="4" xfId="0" applyNumberFormat="1" applyFont="1" applyFill="1" applyBorder="1" applyAlignment="1" applyProtection="1">
      <alignment horizontal="right" vertical="center" wrapText="1"/>
    </xf>
    <xf numFmtId="168" fontId="0" fillId="0" borderId="2" xfId="2" applyNumberFormat="1" applyFont="1" applyBorder="1" applyAlignment="1" applyProtection="1">
      <alignment horizontal="center"/>
      <protection locked="0"/>
    </xf>
    <xf numFmtId="168" fontId="0" fillId="0" borderId="0" xfId="2" applyNumberFormat="1" applyFont="1" applyBorder="1" applyAlignment="1" applyProtection="1">
      <alignment horizontal="center"/>
      <protection locked="0"/>
    </xf>
    <xf numFmtId="4" fontId="0" fillId="0" borderId="2" xfId="0" applyNumberFormat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5" fillId="0" borderId="0" xfId="1" applyFont="1" applyFill="1" applyBorder="1" applyAlignment="1" applyProtection="1">
      <alignment horizontal="center" wrapText="1"/>
    </xf>
    <xf numFmtId="0" fontId="14" fillId="0" borderId="2" xfId="0" applyFont="1" applyBorder="1" applyAlignment="1" applyProtection="1">
      <alignment horizontal="left"/>
    </xf>
    <xf numFmtId="0" fontId="13" fillId="0" borderId="0" xfId="0" applyFont="1" applyBorder="1" applyAlignment="1" applyProtection="1">
      <alignment horizontal="left"/>
    </xf>
    <xf numFmtId="0" fontId="13" fillId="0" borderId="0" xfId="0" applyFont="1" applyBorder="1"/>
    <xf numFmtId="0" fontId="1" fillId="0" borderId="0" xfId="0" applyFont="1"/>
    <xf numFmtId="0" fontId="1" fillId="0" borderId="2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</xf>
    <xf numFmtId="43" fontId="1" fillId="0" borderId="0" xfId="1" applyFont="1" applyBorder="1" applyProtection="1"/>
    <xf numFmtId="165" fontId="0" fillId="0" borderId="0" xfId="0" applyNumberFormat="1" applyFill="1" applyBorder="1" applyAlignment="1" applyProtection="1">
      <alignment horizontal="left" indent="1"/>
    </xf>
    <xf numFmtId="167" fontId="0" fillId="2" borderId="2" xfId="1" applyNumberFormat="1" applyFont="1" applyFill="1" applyBorder="1" applyAlignment="1" applyProtection="1">
      <alignment horizontal="right" vertical="center"/>
    </xf>
    <xf numFmtId="167" fontId="0" fillId="0" borderId="0" xfId="1" applyNumberFormat="1" applyFont="1" applyBorder="1" applyAlignment="1" applyProtection="1">
      <alignment horizontal="right"/>
    </xf>
    <xf numFmtId="0" fontId="0" fillId="0" borderId="0" xfId="0" applyFill="1" applyBorder="1" applyAlignment="1" applyProtection="1">
      <alignment horizontal="left" indent="1"/>
    </xf>
    <xf numFmtId="0" fontId="0" fillId="0" borderId="0" xfId="0" applyFill="1" applyBorder="1" applyProtection="1"/>
    <xf numFmtId="167" fontId="0" fillId="0" borderId="0" xfId="0" applyNumberFormat="1" applyAlignment="1" applyProtection="1">
      <alignment horizontal="right"/>
    </xf>
    <xf numFmtId="0" fontId="0" fillId="0" borderId="0" xfId="0" applyProtection="1"/>
    <xf numFmtId="167" fontId="0" fillId="0" borderId="0" xfId="0" applyNumberFormat="1" applyFill="1" applyProtection="1"/>
    <xf numFmtId="167" fontId="0" fillId="5" borderId="2" xfId="0" applyNumberFormat="1" applyFill="1" applyBorder="1" applyProtection="1"/>
    <xf numFmtId="167" fontId="0" fillId="0" borderId="0" xfId="0" applyNumberFormat="1" applyProtection="1"/>
    <xf numFmtId="167" fontId="12" fillId="7" borderId="4" xfId="0" applyNumberFormat="1" applyFont="1" applyFill="1" applyBorder="1" applyProtection="1"/>
    <xf numFmtId="0" fontId="3" fillId="4" borderId="5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/>
    </xf>
    <xf numFmtId="44" fontId="0" fillId="2" borderId="2" xfId="1" applyNumberFormat="1" applyFont="1" applyFill="1" applyBorder="1" applyAlignment="1" applyProtection="1">
      <alignment horizontal="center" vertical="center"/>
    </xf>
    <xf numFmtId="44" fontId="1" fillId="0" borderId="0" xfId="0" applyNumberFormat="1" applyFont="1" applyBorder="1" applyAlignment="1" applyProtection="1">
      <alignment horizontal="center" vertical="center"/>
    </xf>
    <xf numFmtId="44" fontId="0" fillId="0" borderId="0" xfId="0" applyNumberFormat="1" applyBorder="1" applyAlignment="1" applyProtection="1">
      <alignment horizontal="center" vertical="center"/>
    </xf>
    <xf numFmtId="44" fontId="13" fillId="2" borderId="2" xfId="1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/>
    </xf>
    <xf numFmtId="0" fontId="0" fillId="0" borderId="0" xfId="0" applyFill="1" applyProtection="1"/>
    <xf numFmtId="44" fontId="0" fillId="5" borderId="2" xfId="0" applyNumberFormat="1" applyFill="1" applyBorder="1" applyProtection="1"/>
    <xf numFmtId="44" fontId="12" fillId="7" borderId="4" xfId="0" applyNumberFormat="1" applyFont="1" applyFill="1" applyBorder="1" applyProtection="1"/>
    <xf numFmtId="0" fontId="0" fillId="0" borderId="0" xfId="0" applyAlignment="1" applyProtection="1">
      <alignment horizontal="center"/>
    </xf>
    <xf numFmtId="0" fontId="1" fillId="0" borderId="0" xfId="0" applyFont="1" applyProtection="1"/>
    <xf numFmtId="0" fontId="3" fillId="4" borderId="4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Protection="1"/>
    <xf numFmtId="0" fontId="0" fillId="0" borderId="2" xfId="0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left"/>
    </xf>
    <xf numFmtId="0" fontId="0" fillId="0" borderId="2" xfId="0" applyBorder="1" applyProtection="1"/>
    <xf numFmtId="0" fontId="0" fillId="0" borderId="2" xfId="0" applyFill="1" applyBorder="1" applyProtection="1"/>
    <xf numFmtId="0" fontId="13" fillId="0" borderId="2" xfId="0" applyFont="1" applyBorder="1" applyAlignment="1" applyProtection="1">
      <alignment horizontal="center"/>
    </xf>
    <xf numFmtId="0" fontId="0" fillId="0" borderId="14" xfId="0" applyBorder="1" applyProtection="1"/>
    <xf numFmtId="0" fontId="0" fillId="0" borderId="0" xfId="0" applyBorder="1" applyProtection="1"/>
    <xf numFmtId="0" fontId="0" fillId="0" borderId="1" xfId="0" applyBorder="1" applyProtection="1"/>
    <xf numFmtId="0" fontId="1" fillId="3" borderId="3" xfId="0" applyFont="1" applyFill="1" applyBorder="1" applyProtection="1"/>
    <xf numFmtId="0" fontId="1" fillId="3" borderId="7" xfId="0" applyFont="1" applyFill="1" applyBorder="1" applyProtection="1"/>
    <xf numFmtId="0" fontId="1" fillId="3" borderId="8" xfId="0" applyFont="1" applyFill="1" applyBorder="1" applyProtection="1"/>
    <xf numFmtId="0" fontId="10" fillId="3" borderId="9" xfId="0" applyFont="1" applyFill="1" applyBorder="1" applyProtection="1"/>
    <xf numFmtId="0" fontId="0" fillId="3" borderId="6" xfId="0" applyFill="1" applyBorder="1" applyProtection="1"/>
    <xf numFmtId="0" fontId="0" fillId="3" borderId="10" xfId="0" applyFill="1" applyBorder="1" applyProtection="1"/>
    <xf numFmtId="0" fontId="1" fillId="3" borderId="0" xfId="0" applyFont="1" applyFill="1" applyBorder="1" applyProtection="1"/>
    <xf numFmtId="0" fontId="10" fillId="3" borderId="0" xfId="0" applyFont="1" applyFill="1" applyBorder="1" applyAlignment="1" applyProtection="1">
      <alignment vertical="center"/>
    </xf>
    <xf numFmtId="0" fontId="0" fillId="0" borderId="0" xfId="0" applyBorder="1" applyAlignment="1" applyProtection="1"/>
    <xf numFmtId="0" fontId="10" fillId="3" borderId="0" xfId="0" applyFont="1" applyFill="1" applyBorder="1" applyProtection="1"/>
    <xf numFmtId="0" fontId="0" fillId="3" borderId="0" xfId="0" applyFill="1" applyBorder="1" applyProtection="1"/>
    <xf numFmtId="0" fontId="0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" fontId="6" fillId="3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 applyProtection="1"/>
    <xf numFmtId="0" fontId="0" fillId="0" borderId="0" xfId="0" applyBorder="1" applyAlignment="1" applyProtection="1">
      <alignment horizontal="center"/>
      <protection locked="0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19</xdr:col>
      <xdr:colOff>22860</xdr:colOff>
      <xdr:row>36</xdr:row>
      <xdr:rowOff>7620</xdr:rowOff>
    </xdr:to>
    <xdr:pic>
      <xdr:nvPicPr>
        <xdr:cNvPr id="4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61100"/>
          <a:ext cx="11605260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G28" sqref="G28:Q29"/>
    </sheetView>
  </sheetViews>
  <sheetFormatPr defaultRowHeight="15"/>
  <sheetData>
    <row r="1" spans="1:19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7"/>
    </row>
    <row r="2" spans="1:19">
      <c r="A2" s="48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49"/>
    </row>
    <row r="3" spans="1:19">
      <c r="A3" s="48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49"/>
    </row>
    <row r="4" spans="1:19">
      <c r="A4" s="48"/>
      <c r="B4" s="10"/>
      <c r="C4" s="10"/>
      <c r="D4" s="140" t="s">
        <v>171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0"/>
      <c r="R4" s="10"/>
      <c r="S4" s="49"/>
    </row>
    <row r="5" spans="1:19">
      <c r="A5" s="48"/>
      <c r="B5" s="10"/>
      <c r="C5" s="10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0"/>
      <c r="R5" s="10"/>
      <c r="S5" s="49"/>
    </row>
    <row r="6" spans="1:19" ht="62.25" customHeight="1">
      <c r="A6" s="48"/>
      <c r="B6" s="10"/>
      <c r="C6" s="10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0"/>
      <c r="R6" s="10"/>
      <c r="S6" s="49"/>
    </row>
    <row r="7" spans="1:19">
      <c r="A7" s="48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49"/>
    </row>
    <row r="8" spans="1:19">
      <c r="A8" s="4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49"/>
    </row>
    <row r="9" spans="1:19">
      <c r="A9" s="4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49"/>
    </row>
    <row r="10" spans="1:19">
      <c r="A10" s="4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49"/>
    </row>
    <row r="11" spans="1:19" ht="15.75">
      <c r="A11" s="130" t="s">
        <v>155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2"/>
    </row>
    <row r="12" spans="1:19">
      <c r="A12" s="4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49"/>
    </row>
    <row r="13" spans="1:19">
      <c r="A13" s="48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49"/>
    </row>
    <row r="14" spans="1:19">
      <c r="A14" s="4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49"/>
    </row>
    <row r="15" spans="1:19">
      <c r="A15" s="4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49"/>
    </row>
    <row r="16" spans="1:19">
      <c r="A16" s="48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49"/>
    </row>
    <row r="17" spans="1:19">
      <c r="A17" s="48"/>
      <c r="B17" s="21" t="s">
        <v>137</v>
      </c>
      <c r="C17" s="22"/>
      <c r="D17" s="23"/>
      <c r="E17" s="23"/>
      <c r="F17" s="23"/>
      <c r="G17" s="23"/>
      <c r="H17" s="23"/>
      <c r="I17" s="24"/>
      <c r="J17" s="23"/>
      <c r="K17" s="23"/>
      <c r="L17" s="23"/>
      <c r="M17" s="23"/>
      <c r="N17" s="23"/>
      <c r="O17" s="23"/>
      <c r="P17" s="23"/>
      <c r="Q17" s="23"/>
      <c r="R17" s="23"/>
      <c r="S17" s="49"/>
    </row>
    <row r="18" spans="1:19">
      <c r="A18" s="48"/>
      <c r="B18" s="22"/>
      <c r="C18" s="22"/>
      <c r="D18" s="25"/>
      <c r="E18" s="25"/>
      <c r="F18" s="25"/>
      <c r="G18" s="25"/>
      <c r="H18" s="25"/>
      <c r="I18" s="26"/>
      <c r="J18" s="25"/>
      <c r="K18" s="25"/>
      <c r="L18" s="25"/>
      <c r="M18" s="25"/>
      <c r="N18" s="25"/>
      <c r="O18" s="25"/>
      <c r="P18" s="25"/>
      <c r="Q18" s="25"/>
      <c r="R18" s="25"/>
      <c r="S18" s="49"/>
    </row>
    <row r="19" spans="1:19">
      <c r="A19" s="48"/>
      <c r="B19" s="27" t="s">
        <v>138</v>
      </c>
      <c r="C19" s="25"/>
      <c r="D19" s="23"/>
      <c r="E19" s="23"/>
      <c r="F19" s="23"/>
      <c r="G19" s="23"/>
      <c r="H19" s="23"/>
      <c r="I19" s="25"/>
      <c r="J19" s="135" t="s">
        <v>143</v>
      </c>
      <c r="K19" s="135"/>
      <c r="L19" s="25"/>
      <c r="M19" s="25"/>
      <c r="N19" s="135" t="s">
        <v>144</v>
      </c>
      <c r="O19" s="135"/>
      <c r="P19" s="135"/>
      <c r="Q19" s="135"/>
      <c r="R19" s="135"/>
      <c r="S19" s="49"/>
    </row>
    <row r="20" spans="1:19">
      <c r="A20" s="48"/>
      <c r="B20" s="25"/>
      <c r="C20" s="25"/>
      <c r="D20" s="25"/>
      <c r="E20" s="25"/>
      <c r="F20" s="25"/>
      <c r="G20" s="25"/>
      <c r="H20" s="25"/>
      <c r="I20" s="25"/>
      <c r="J20" s="28"/>
      <c r="K20" s="28"/>
      <c r="L20" s="25"/>
      <c r="M20" s="25"/>
      <c r="N20" s="28"/>
      <c r="O20" s="28"/>
      <c r="P20" s="28"/>
      <c r="Q20" s="28"/>
      <c r="R20" s="28"/>
      <c r="S20" s="49"/>
    </row>
    <row r="21" spans="1:19">
      <c r="A21" s="48"/>
      <c r="B21" s="27" t="s">
        <v>139</v>
      </c>
      <c r="C21" s="25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49"/>
    </row>
    <row r="22" spans="1:19">
      <c r="A22" s="4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49"/>
    </row>
    <row r="23" spans="1:19">
      <c r="A23" s="48"/>
      <c r="B23" s="27" t="s">
        <v>140</v>
      </c>
      <c r="C23" s="25"/>
      <c r="D23" s="25"/>
      <c r="E23" s="25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49"/>
    </row>
    <row r="24" spans="1:19">
      <c r="A24" s="48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49"/>
    </row>
    <row r="25" spans="1:19">
      <c r="A25" s="48"/>
      <c r="B25" s="136" t="s">
        <v>141</v>
      </c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7"/>
    </row>
    <row r="26" spans="1:19">
      <c r="A26" s="110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2"/>
    </row>
    <row r="27" spans="1:19">
      <c r="A27" s="110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2"/>
    </row>
    <row r="28" spans="1:19">
      <c r="A28" s="110"/>
      <c r="B28" s="111"/>
      <c r="C28" s="113" t="s">
        <v>145</v>
      </c>
      <c r="D28" s="114"/>
      <c r="E28" s="114"/>
      <c r="F28" s="115"/>
      <c r="G28" s="133">
        <f>'Foglio 2_Tabella RCA'!G192+'Foglio 3_Tabella ARD'!F23</f>
        <v>0</v>
      </c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11"/>
      <c r="S28" s="112"/>
    </row>
    <row r="29" spans="1:19">
      <c r="A29" s="110"/>
      <c r="B29" s="111"/>
      <c r="C29" s="116" t="s">
        <v>142</v>
      </c>
      <c r="D29" s="117"/>
      <c r="E29" s="117"/>
      <c r="F29" s="118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11"/>
      <c r="S29" s="112"/>
    </row>
    <row r="30" spans="1:19">
      <c r="A30" s="110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2"/>
    </row>
    <row r="31" spans="1:19">
      <c r="A31" s="110"/>
      <c r="B31" s="111"/>
      <c r="C31" s="119"/>
      <c r="D31" s="119"/>
      <c r="E31" s="119"/>
      <c r="F31" s="119"/>
      <c r="G31" s="120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11"/>
      <c r="S31" s="112"/>
    </row>
    <row r="32" spans="1:19">
      <c r="A32" s="110"/>
      <c r="B32" s="111"/>
      <c r="C32" s="122"/>
      <c r="D32" s="123"/>
      <c r="E32" s="123"/>
      <c r="F32" s="123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11"/>
      <c r="S32" s="112"/>
    </row>
    <row r="33" spans="1:19">
      <c r="A33" s="110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2"/>
    </row>
    <row r="34" spans="1:19">
      <c r="A34" s="110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2"/>
    </row>
    <row r="35" spans="1:19">
      <c r="A35" s="110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2"/>
    </row>
    <row r="36" spans="1:19">
      <c r="A36" s="110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2"/>
    </row>
    <row r="37" spans="1:19">
      <c r="A37" s="48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49"/>
    </row>
    <row r="38" spans="1:19" ht="15.75" thickBot="1">
      <c r="A38" s="50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2"/>
    </row>
  </sheetData>
  <sheetProtection algorithmName="SHA-512" hashValue="LorhtQk3RXmh6vbIB6S0AuRBId6Hf7/HsAycRUTlYg6BjzbZWyVAn1roxV15IQEYO3xa3/qDD3rn4rIiP8R6qg==" saltValue="kxyJjEIDFedAfFfeRd1/GQ==" spinCount="100000" sheet="1" objects="1" scenarios="1"/>
  <mergeCells count="6">
    <mergeCell ref="D4:P6"/>
    <mergeCell ref="A11:S11"/>
    <mergeCell ref="G28:Q29"/>
    <mergeCell ref="J19:K19"/>
    <mergeCell ref="N19:R19"/>
    <mergeCell ref="B25:S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2"/>
  <sheetViews>
    <sheetView tabSelected="1" workbookViewId="0">
      <selection activeCell="E23" sqref="E23"/>
    </sheetView>
  </sheetViews>
  <sheetFormatPr defaultRowHeight="15"/>
  <cols>
    <col min="1" max="1" width="8.85546875" style="15"/>
    <col min="2" max="2" width="65.42578125" customWidth="1"/>
    <col min="3" max="3" width="10.42578125" style="57" bestFit="1" customWidth="1"/>
    <col min="4" max="4" width="5" style="9" customWidth="1"/>
    <col min="5" max="5" width="29.42578125" style="9" bestFit="1" customWidth="1"/>
    <col min="6" max="6" width="5" style="9" customWidth="1"/>
    <col min="7" max="7" width="29.5703125" bestFit="1" customWidth="1"/>
  </cols>
  <sheetData>
    <row r="1" spans="1:7" s="60" customFormat="1" ht="32.450000000000003" customHeight="1">
      <c r="A1" s="138" t="s">
        <v>161</v>
      </c>
      <c r="B1" s="138"/>
      <c r="C1" s="138"/>
      <c r="E1" s="67" t="s">
        <v>164</v>
      </c>
      <c r="G1" s="72" t="s">
        <v>160</v>
      </c>
    </row>
    <row r="2" spans="1:7" s="9" customFormat="1" ht="6.75" customHeight="1" thickBot="1">
      <c r="A2" s="100"/>
      <c r="B2" s="85"/>
      <c r="C2" s="101"/>
      <c r="G2" s="85"/>
    </row>
    <row r="3" spans="1:7" ht="15.75" thickBot="1">
      <c r="A3" s="102" t="s">
        <v>92</v>
      </c>
      <c r="B3" s="90" t="s">
        <v>12</v>
      </c>
      <c r="C3" s="102" t="s">
        <v>25</v>
      </c>
      <c r="D3" s="14"/>
      <c r="E3" s="16" t="s">
        <v>23</v>
      </c>
      <c r="F3" s="14"/>
      <c r="G3" s="90" t="s">
        <v>24</v>
      </c>
    </row>
    <row r="4" spans="1:7" s="9" customFormat="1" ht="6.6" customHeight="1">
      <c r="A4" s="100"/>
      <c r="B4" s="103"/>
      <c r="C4" s="104"/>
      <c r="D4" s="14"/>
      <c r="E4" s="14"/>
      <c r="F4" s="14"/>
      <c r="G4" s="91"/>
    </row>
    <row r="5" spans="1:7" s="10" customFormat="1">
      <c r="A5" s="105">
        <v>1</v>
      </c>
      <c r="B5" s="106" t="s">
        <v>0</v>
      </c>
      <c r="C5" s="58">
        <v>1</v>
      </c>
      <c r="D5" s="2"/>
      <c r="E5" s="124"/>
      <c r="F5" s="2"/>
      <c r="G5" s="92">
        <f>C5*E5</f>
        <v>0</v>
      </c>
    </row>
    <row r="6" spans="1:7" s="10" customFormat="1" ht="6.6" customHeight="1">
      <c r="A6" s="69"/>
      <c r="B6" s="103"/>
      <c r="C6" s="103"/>
      <c r="D6" s="14"/>
      <c r="E6" s="125"/>
      <c r="F6" s="14"/>
      <c r="G6" s="93"/>
    </row>
    <row r="7" spans="1:7" s="10" customFormat="1" ht="16.5" customHeight="1">
      <c r="A7" s="105">
        <v>2</v>
      </c>
      <c r="B7" s="18" t="s">
        <v>1</v>
      </c>
      <c r="C7" s="58">
        <v>0</v>
      </c>
      <c r="D7" s="2"/>
      <c r="E7" s="124"/>
      <c r="F7" s="2"/>
      <c r="G7" s="92">
        <f>C7*E7</f>
        <v>0</v>
      </c>
    </row>
    <row r="8" spans="1:7" s="10" customFormat="1" ht="6.6" customHeight="1">
      <c r="A8" s="69"/>
      <c r="B8" s="103"/>
      <c r="C8" s="103"/>
      <c r="D8" s="14"/>
      <c r="E8" s="125"/>
      <c r="F8" s="14"/>
      <c r="G8" s="93"/>
    </row>
    <row r="9" spans="1:7" s="10" customFormat="1">
      <c r="A9" s="105">
        <v>3</v>
      </c>
      <c r="B9" s="18" t="s">
        <v>2</v>
      </c>
      <c r="C9" s="58">
        <v>0</v>
      </c>
      <c r="D9" s="2"/>
      <c r="E9" s="124"/>
      <c r="F9" s="2"/>
      <c r="G9" s="92">
        <f>C9*E9</f>
        <v>0</v>
      </c>
    </row>
    <row r="10" spans="1:7" s="10" customFormat="1" ht="6.6" customHeight="1">
      <c r="A10" s="69"/>
      <c r="B10" s="103"/>
      <c r="C10" s="103"/>
      <c r="D10" s="14"/>
      <c r="E10" s="125"/>
      <c r="F10" s="14"/>
      <c r="G10" s="93"/>
    </row>
    <row r="11" spans="1:7" s="10" customFormat="1">
      <c r="A11" s="105">
        <v>4</v>
      </c>
      <c r="B11" s="18" t="s">
        <v>3</v>
      </c>
      <c r="C11" s="58">
        <v>0</v>
      </c>
      <c r="D11" s="2"/>
      <c r="E11" s="124"/>
      <c r="F11" s="2"/>
      <c r="G11" s="92">
        <f>C11*E11</f>
        <v>0</v>
      </c>
    </row>
    <row r="12" spans="1:7" s="10" customFormat="1" ht="6.6" customHeight="1">
      <c r="A12" s="69"/>
      <c r="B12" s="103"/>
      <c r="C12" s="103"/>
      <c r="D12" s="14"/>
      <c r="E12" s="125"/>
      <c r="F12" s="14"/>
      <c r="G12" s="93"/>
    </row>
    <row r="13" spans="1:7" s="10" customFormat="1">
      <c r="A13" s="105">
        <v>5</v>
      </c>
      <c r="B13" s="18" t="s">
        <v>4</v>
      </c>
      <c r="C13" s="58">
        <v>0</v>
      </c>
      <c r="D13" s="2"/>
      <c r="E13" s="124"/>
      <c r="F13" s="2"/>
      <c r="G13" s="92">
        <f>C13*E13</f>
        <v>0</v>
      </c>
    </row>
    <row r="14" spans="1:7" s="10" customFormat="1" ht="6.6" customHeight="1">
      <c r="A14" s="69"/>
      <c r="B14" s="103"/>
      <c r="C14" s="103"/>
      <c r="D14" s="14"/>
      <c r="E14" s="125"/>
      <c r="F14" s="14"/>
      <c r="G14" s="93"/>
    </row>
    <row r="15" spans="1:7" s="10" customFormat="1">
      <c r="A15" s="105">
        <v>6</v>
      </c>
      <c r="B15" s="18" t="s">
        <v>5</v>
      </c>
      <c r="C15" s="58">
        <v>0</v>
      </c>
      <c r="D15" s="2"/>
      <c r="E15" s="124"/>
      <c r="F15" s="2"/>
      <c r="G15" s="92">
        <f>C15*E15</f>
        <v>0</v>
      </c>
    </row>
    <row r="16" spans="1:7" s="10" customFormat="1" ht="6.6" customHeight="1">
      <c r="A16" s="69"/>
      <c r="B16" s="103"/>
      <c r="C16" s="103"/>
      <c r="D16" s="14"/>
      <c r="E16" s="125"/>
      <c r="F16" s="14"/>
      <c r="G16" s="93"/>
    </row>
    <row r="17" spans="1:7" s="10" customFormat="1">
      <c r="A17" s="105">
        <v>7</v>
      </c>
      <c r="B17" s="18" t="s">
        <v>6</v>
      </c>
      <c r="C17" s="58">
        <v>0</v>
      </c>
      <c r="D17" s="2"/>
      <c r="E17" s="124"/>
      <c r="F17" s="2"/>
      <c r="G17" s="92">
        <f>C17*E17</f>
        <v>0</v>
      </c>
    </row>
    <row r="18" spans="1:7" s="10" customFormat="1" ht="6.6" customHeight="1">
      <c r="A18" s="69"/>
      <c r="B18" s="103"/>
      <c r="C18" s="103"/>
      <c r="D18" s="14"/>
      <c r="E18" s="125"/>
      <c r="F18" s="14"/>
      <c r="G18" s="93"/>
    </row>
    <row r="19" spans="1:7" s="10" customFormat="1">
      <c r="A19" s="105">
        <v>8</v>
      </c>
      <c r="B19" s="18" t="s">
        <v>7</v>
      </c>
      <c r="C19" s="58">
        <v>0</v>
      </c>
      <c r="D19" s="2"/>
      <c r="E19" s="124"/>
      <c r="F19" s="2"/>
      <c r="G19" s="92">
        <f>C19*E19</f>
        <v>0</v>
      </c>
    </row>
    <row r="20" spans="1:7" s="10" customFormat="1" ht="6.6" customHeight="1">
      <c r="A20" s="69"/>
      <c r="B20" s="103"/>
      <c r="C20" s="103"/>
      <c r="D20" s="14"/>
      <c r="E20" s="125"/>
      <c r="F20" s="14"/>
      <c r="G20" s="93"/>
    </row>
    <row r="21" spans="1:7" s="10" customFormat="1">
      <c r="A21" s="105">
        <v>9</v>
      </c>
      <c r="B21" s="18" t="s">
        <v>26</v>
      </c>
      <c r="C21" s="58">
        <v>0</v>
      </c>
      <c r="D21" s="2"/>
      <c r="E21" s="124"/>
      <c r="F21" s="2"/>
      <c r="G21" s="92">
        <f>C21*E21</f>
        <v>0</v>
      </c>
    </row>
    <row r="22" spans="1:7" s="10" customFormat="1" ht="6.6" customHeight="1">
      <c r="A22" s="69"/>
      <c r="B22" s="103"/>
      <c r="C22" s="103"/>
      <c r="D22" s="14"/>
      <c r="E22" s="125"/>
      <c r="F22" s="14"/>
      <c r="G22" s="93"/>
    </row>
    <row r="23" spans="1:7" s="10" customFormat="1">
      <c r="A23" s="105">
        <v>10</v>
      </c>
      <c r="B23" s="18" t="s">
        <v>8</v>
      </c>
      <c r="C23" s="58">
        <v>0</v>
      </c>
      <c r="D23" s="2"/>
      <c r="E23" s="124"/>
      <c r="F23" s="2"/>
      <c r="G23" s="92">
        <f>C23*E23</f>
        <v>0</v>
      </c>
    </row>
    <row r="24" spans="1:7" s="10" customFormat="1" ht="6.6" customHeight="1">
      <c r="A24" s="69"/>
      <c r="B24" s="103"/>
      <c r="C24" s="103"/>
      <c r="D24" s="14"/>
      <c r="E24" s="125"/>
      <c r="F24" s="14"/>
      <c r="G24" s="93"/>
    </row>
    <row r="25" spans="1:7" s="10" customFormat="1">
      <c r="A25" s="105">
        <v>11</v>
      </c>
      <c r="B25" s="18" t="s">
        <v>9</v>
      </c>
      <c r="C25" s="58">
        <v>0</v>
      </c>
      <c r="D25" s="2"/>
      <c r="E25" s="124"/>
      <c r="F25" s="2"/>
      <c r="G25" s="92">
        <f>C25*E25</f>
        <v>0</v>
      </c>
    </row>
    <row r="26" spans="1:7" s="10" customFormat="1" ht="6.6" customHeight="1">
      <c r="A26" s="69"/>
      <c r="B26" s="103"/>
      <c r="C26" s="103"/>
      <c r="D26" s="14"/>
      <c r="E26" s="125"/>
      <c r="F26" s="14"/>
      <c r="G26" s="93"/>
    </row>
    <row r="27" spans="1:7" s="10" customFormat="1">
      <c r="A27" s="105">
        <v>12</v>
      </c>
      <c r="B27" s="18" t="s">
        <v>10</v>
      </c>
      <c r="C27" s="58">
        <v>0</v>
      </c>
      <c r="D27" s="2"/>
      <c r="E27" s="124"/>
      <c r="F27" s="2"/>
      <c r="G27" s="92">
        <f>C27*E27</f>
        <v>0</v>
      </c>
    </row>
    <row r="28" spans="1:7" s="10" customFormat="1" ht="6.6" customHeight="1">
      <c r="A28" s="69"/>
      <c r="B28" s="103"/>
      <c r="C28" s="103"/>
      <c r="D28" s="14"/>
      <c r="E28" s="125"/>
      <c r="F28" s="14"/>
      <c r="G28" s="93"/>
    </row>
    <row r="29" spans="1:7" s="10" customFormat="1">
      <c r="A29" s="105">
        <v>13</v>
      </c>
      <c r="B29" s="18" t="s">
        <v>11</v>
      </c>
      <c r="C29" s="58">
        <v>0</v>
      </c>
      <c r="D29" s="2"/>
      <c r="E29" s="124"/>
      <c r="F29" s="2"/>
      <c r="G29" s="92">
        <f>C29*E29</f>
        <v>0</v>
      </c>
    </row>
    <row r="30" spans="1:7" s="10" customFormat="1" ht="6.6" customHeight="1">
      <c r="A30" s="69"/>
      <c r="B30" s="103"/>
      <c r="C30" s="103"/>
      <c r="D30" s="14"/>
      <c r="E30" s="125"/>
      <c r="F30" s="14"/>
      <c r="G30" s="94"/>
    </row>
    <row r="31" spans="1:7" s="10" customFormat="1">
      <c r="A31" s="105"/>
      <c r="B31" s="18" t="s">
        <v>27</v>
      </c>
      <c r="C31" s="58"/>
      <c r="D31" s="2"/>
      <c r="E31" s="126"/>
      <c r="F31" s="2"/>
      <c r="G31" s="94"/>
    </row>
    <row r="32" spans="1:7" s="10" customFormat="1">
      <c r="A32" s="105" t="s">
        <v>64</v>
      </c>
      <c r="B32" s="107" t="s">
        <v>13</v>
      </c>
      <c r="C32" s="58">
        <v>0</v>
      </c>
      <c r="E32" s="124"/>
      <c r="G32" s="92">
        <f t="shared" ref="G32:G38" si="0">C32*E32</f>
        <v>0</v>
      </c>
    </row>
    <row r="33" spans="1:7" s="10" customFormat="1">
      <c r="A33" s="105" t="s">
        <v>65</v>
      </c>
      <c r="B33" s="107" t="s">
        <v>14</v>
      </c>
      <c r="C33" s="58">
        <v>0</v>
      </c>
      <c r="E33" s="124"/>
      <c r="G33" s="92">
        <f t="shared" si="0"/>
        <v>0</v>
      </c>
    </row>
    <row r="34" spans="1:7" s="10" customFormat="1">
      <c r="A34" s="105" t="s">
        <v>66</v>
      </c>
      <c r="B34" s="107" t="s">
        <v>165</v>
      </c>
      <c r="C34" s="58">
        <v>0</v>
      </c>
      <c r="E34" s="124"/>
      <c r="G34" s="92">
        <f t="shared" si="0"/>
        <v>0</v>
      </c>
    </row>
    <row r="35" spans="1:7" s="10" customFormat="1">
      <c r="A35" s="105" t="s">
        <v>67</v>
      </c>
      <c r="B35" s="108" t="s">
        <v>166</v>
      </c>
      <c r="C35" s="58">
        <v>0</v>
      </c>
      <c r="D35" s="1"/>
      <c r="E35" s="124"/>
      <c r="F35" s="1"/>
      <c r="G35" s="92">
        <f t="shared" si="0"/>
        <v>0</v>
      </c>
    </row>
    <row r="36" spans="1:7" s="10" customFormat="1">
      <c r="A36" s="105" t="s">
        <v>68</v>
      </c>
      <c r="B36" s="108" t="s">
        <v>167</v>
      </c>
      <c r="C36" s="58">
        <v>0</v>
      </c>
      <c r="D36" s="1"/>
      <c r="E36" s="124"/>
      <c r="F36" s="1"/>
      <c r="G36" s="92">
        <f t="shared" si="0"/>
        <v>0</v>
      </c>
    </row>
    <row r="37" spans="1:7" s="10" customFormat="1">
      <c r="A37" s="105" t="s">
        <v>69</v>
      </c>
      <c r="B37" s="108" t="s">
        <v>168</v>
      </c>
      <c r="C37" s="58">
        <v>0</v>
      </c>
      <c r="D37" s="1"/>
      <c r="E37" s="124"/>
      <c r="F37" s="1"/>
      <c r="G37" s="92">
        <f t="shared" si="0"/>
        <v>0</v>
      </c>
    </row>
    <row r="38" spans="1:7" s="10" customFormat="1">
      <c r="A38" s="105" t="s">
        <v>70</v>
      </c>
      <c r="B38" s="108" t="s">
        <v>15</v>
      </c>
      <c r="C38" s="58">
        <v>0</v>
      </c>
      <c r="D38" s="1"/>
      <c r="E38" s="124"/>
      <c r="F38" s="1"/>
      <c r="G38" s="92">
        <f t="shared" si="0"/>
        <v>0</v>
      </c>
    </row>
    <row r="39" spans="1:7" s="10" customFormat="1" ht="6.6" customHeight="1">
      <c r="A39" s="69"/>
      <c r="B39" s="103"/>
      <c r="C39" s="103"/>
      <c r="D39" s="14"/>
      <c r="E39" s="125"/>
      <c r="F39" s="14"/>
      <c r="G39" s="94"/>
    </row>
    <row r="40" spans="1:7" s="10" customFormat="1">
      <c r="A40" s="105"/>
      <c r="B40" s="18" t="s">
        <v>28</v>
      </c>
      <c r="C40" s="58"/>
      <c r="D40" s="2"/>
      <c r="E40" s="126"/>
      <c r="F40" s="2"/>
      <c r="G40" s="94"/>
    </row>
    <row r="41" spans="1:7" s="10" customFormat="1">
      <c r="A41" s="105" t="s">
        <v>71</v>
      </c>
      <c r="B41" s="107" t="s">
        <v>13</v>
      </c>
      <c r="C41" s="58">
        <v>0</v>
      </c>
      <c r="E41" s="124"/>
      <c r="G41" s="92">
        <f t="shared" ref="G41:G47" si="1">C41*E41</f>
        <v>0</v>
      </c>
    </row>
    <row r="42" spans="1:7" s="10" customFormat="1">
      <c r="A42" s="105" t="s">
        <v>72</v>
      </c>
      <c r="B42" s="107" t="s">
        <v>14</v>
      </c>
      <c r="C42" s="58">
        <v>210</v>
      </c>
      <c r="E42" s="124"/>
      <c r="G42" s="92">
        <f t="shared" si="1"/>
        <v>0</v>
      </c>
    </row>
    <row r="43" spans="1:7" s="10" customFormat="1">
      <c r="A43" s="105" t="s">
        <v>73</v>
      </c>
      <c r="B43" s="107" t="s">
        <v>165</v>
      </c>
      <c r="C43" s="58">
        <v>28</v>
      </c>
      <c r="E43" s="124"/>
      <c r="G43" s="92">
        <f t="shared" si="1"/>
        <v>0</v>
      </c>
    </row>
    <row r="44" spans="1:7" s="10" customFormat="1">
      <c r="A44" s="105" t="s">
        <v>74</v>
      </c>
      <c r="B44" s="108" t="s">
        <v>166</v>
      </c>
      <c r="C44" s="58">
        <v>42</v>
      </c>
      <c r="D44" s="1"/>
      <c r="E44" s="124"/>
      <c r="F44" s="1"/>
      <c r="G44" s="92">
        <f t="shared" si="1"/>
        <v>0</v>
      </c>
    </row>
    <row r="45" spans="1:7" s="10" customFormat="1">
      <c r="A45" s="105" t="s">
        <v>75</v>
      </c>
      <c r="B45" s="108" t="s">
        <v>167</v>
      </c>
      <c r="C45" s="58">
        <v>11</v>
      </c>
      <c r="D45" s="1"/>
      <c r="E45" s="124"/>
      <c r="F45" s="1"/>
      <c r="G45" s="92">
        <f t="shared" si="1"/>
        <v>0</v>
      </c>
    </row>
    <row r="46" spans="1:7" s="10" customFormat="1">
      <c r="A46" s="105" t="s">
        <v>76</v>
      </c>
      <c r="B46" s="108" t="s">
        <v>168</v>
      </c>
      <c r="C46" s="58">
        <v>46</v>
      </c>
      <c r="D46" s="1"/>
      <c r="E46" s="124"/>
      <c r="F46" s="1"/>
      <c r="G46" s="92">
        <f t="shared" si="1"/>
        <v>0</v>
      </c>
    </row>
    <row r="47" spans="1:7" s="10" customFormat="1">
      <c r="A47" s="105" t="s">
        <v>77</v>
      </c>
      <c r="B47" s="108" t="s">
        <v>15</v>
      </c>
      <c r="C47" s="58">
        <v>0</v>
      </c>
      <c r="D47" s="1"/>
      <c r="E47" s="124"/>
      <c r="F47" s="1"/>
      <c r="G47" s="92">
        <f t="shared" si="1"/>
        <v>0</v>
      </c>
    </row>
    <row r="48" spans="1:7" s="10" customFormat="1" ht="6.6" customHeight="1">
      <c r="A48" s="69"/>
      <c r="B48" s="103"/>
      <c r="C48" s="103"/>
      <c r="D48" s="14"/>
      <c r="E48" s="125"/>
      <c r="F48" s="14"/>
      <c r="G48" s="94"/>
    </row>
    <row r="49" spans="1:7" s="10" customFormat="1">
      <c r="A49" s="105"/>
      <c r="B49" s="18" t="s">
        <v>29</v>
      </c>
      <c r="C49" s="58"/>
      <c r="D49" s="2"/>
      <c r="E49" s="126"/>
      <c r="F49" s="2"/>
      <c r="G49" s="94"/>
    </row>
    <row r="50" spans="1:7" s="10" customFormat="1">
      <c r="A50" s="105" t="s">
        <v>93</v>
      </c>
      <c r="B50" s="107" t="s">
        <v>13</v>
      </c>
      <c r="C50" s="58">
        <v>0</v>
      </c>
      <c r="E50" s="127"/>
      <c r="G50" s="92">
        <f t="shared" ref="G50:G56" si="2">C50*E50</f>
        <v>0</v>
      </c>
    </row>
    <row r="51" spans="1:7" s="10" customFormat="1">
      <c r="A51" s="105" t="s">
        <v>94</v>
      </c>
      <c r="B51" s="107" t="s">
        <v>14</v>
      </c>
      <c r="C51" s="58">
        <v>0</v>
      </c>
      <c r="E51" s="127"/>
      <c r="G51" s="92">
        <f t="shared" si="2"/>
        <v>0</v>
      </c>
    </row>
    <row r="52" spans="1:7" s="10" customFormat="1">
      <c r="A52" s="105" t="s">
        <v>95</v>
      </c>
      <c r="B52" s="107" t="s">
        <v>165</v>
      </c>
      <c r="C52" s="58">
        <v>0</v>
      </c>
      <c r="E52" s="127"/>
      <c r="G52" s="92">
        <f t="shared" si="2"/>
        <v>0</v>
      </c>
    </row>
    <row r="53" spans="1:7" s="10" customFormat="1">
      <c r="A53" s="105" t="s">
        <v>96</v>
      </c>
      <c r="B53" s="108" t="s">
        <v>166</v>
      </c>
      <c r="C53" s="58">
        <v>0</v>
      </c>
      <c r="D53" s="1"/>
      <c r="E53" s="127"/>
      <c r="F53" s="1"/>
      <c r="G53" s="92">
        <f t="shared" si="2"/>
        <v>0</v>
      </c>
    </row>
    <row r="54" spans="1:7" s="10" customFormat="1">
      <c r="A54" s="105" t="s">
        <v>97</v>
      </c>
      <c r="B54" s="108" t="s">
        <v>167</v>
      </c>
      <c r="C54" s="58">
        <v>0</v>
      </c>
      <c r="D54" s="1"/>
      <c r="E54" s="127"/>
      <c r="F54" s="1"/>
      <c r="G54" s="92">
        <f t="shared" si="2"/>
        <v>0</v>
      </c>
    </row>
    <row r="55" spans="1:7" s="10" customFormat="1">
      <c r="A55" s="105" t="s">
        <v>98</v>
      </c>
      <c r="B55" s="108" t="s">
        <v>168</v>
      </c>
      <c r="C55" s="58">
        <v>0</v>
      </c>
      <c r="D55" s="1"/>
      <c r="E55" s="127"/>
      <c r="F55" s="1"/>
      <c r="G55" s="92">
        <f t="shared" si="2"/>
        <v>0</v>
      </c>
    </row>
    <row r="56" spans="1:7" s="10" customFormat="1">
      <c r="A56" s="105" t="s">
        <v>99</v>
      </c>
      <c r="B56" s="108" t="s">
        <v>15</v>
      </c>
      <c r="C56" s="58">
        <v>0</v>
      </c>
      <c r="D56" s="1"/>
      <c r="E56" s="127"/>
      <c r="F56" s="1"/>
      <c r="G56" s="92">
        <f t="shared" si="2"/>
        <v>0</v>
      </c>
    </row>
    <row r="57" spans="1:7" s="10" customFormat="1" ht="6.6" customHeight="1">
      <c r="A57" s="69"/>
      <c r="B57" s="103"/>
      <c r="C57" s="103"/>
      <c r="D57" s="14"/>
      <c r="E57" s="125"/>
      <c r="F57" s="14"/>
      <c r="G57" s="94"/>
    </row>
    <row r="58" spans="1:7" s="10" customFormat="1">
      <c r="A58" s="105"/>
      <c r="B58" s="18" t="s">
        <v>56</v>
      </c>
      <c r="C58" s="58"/>
      <c r="D58" s="2"/>
      <c r="E58" s="126"/>
      <c r="F58" s="2"/>
      <c r="G58" s="94"/>
    </row>
    <row r="59" spans="1:7" s="10" customFormat="1">
      <c r="A59" s="105" t="s">
        <v>100</v>
      </c>
      <c r="B59" s="107" t="s">
        <v>13</v>
      </c>
      <c r="C59" s="58">
        <v>0</v>
      </c>
      <c r="E59" s="124"/>
      <c r="G59" s="92">
        <f t="shared" ref="G59:G65" si="3">C59*E59</f>
        <v>0</v>
      </c>
    </row>
    <row r="60" spans="1:7" s="10" customFormat="1">
      <c r="A60" s="105" t="s">
        <v>101</v>
      </c>
      <c r="B60" s="107" t="s">
        <v>14</v>
      </c>
      <c r="C60" s="58">
        <v>5</v>
      </c>
      <c r="E60" s="124"/>
      <c r="G60" s="92">
        <f t="shared" si="3"/>
        <v>0</v>
      </c>
    </row>
    <row r="61" spans="1:7" s="10" customFormat="1">
      <c r="A61" s="105" t="s">
        <v>102</v>
      </c>
      <c r="B61" s="107" t="s">
        <v>165</v>
      </c>
      <c r="C61" s="58">
        <v>1</v>
      </c>
      <c r="E61" s="124"/>
      <c r="G61" s="92">
        <f t="shared" si="3"/>
        <v>0</v>
      </c>
    </row>
    <row r="62" spans="1:7" s="10" customFormat="1">
      <c r="A62" s="105" t="s">
        <v>103</v>
      </c>
      <c r="B62" s="108" t="s">
        <v>166</v>
      </c>
      <c r="C62" s="58">
        <v>2</v>
      </c>
      <c r="D62" s="1"/>
      <c r="E62" s="124"/>
      <c r="F62" s="1"/>
      <c r="G62" s="92">
        <f t="shared" si="3"/>
        <v>0</v>
      </c>
    </row>
    <row r="63" spans="1:7" s="10" customFormat="1">
      <c r="A63" s="105" t="s">
        <v>104</v>
      </c>
      <c r="B63" s="108" t="s">
        <v>167</v>
      </c>
      <c r="C63" s="58">
        <v>79</v>
      </c>
      <c r="D63" s="1"/>
      <c r="E63" s="124"/>
      <c r="F63" s="1"/>
      <c r="G63" s="92">
        <f t="shared" si="3"/>
        <v>0</v>
      </c>
    </row>
    <row r="64" spans="1:7" s="10" customFormat="1">
      <c r="A64" s="105" t="s">
        <v>105</v>
      </c>
      <c r="B64" s="108" t="s">
        <v>168</v>
      </c>
      <c r="C64" s="58">
        <v>29</v>
      </c>
      <c r="D64" s="1"/>
      <c r="E64" s="124"/>
      <c r="F64" s="1"/>
      <c r="G64" s="92">
        <f t="shared" si="3"/>
        <v>0</v>
      </c>
    </row>
    <row r="65" spans="1:7" s="10" customFormat="1">
      <c r="A65" s="105" t="s">
        <v>106</v>
      </c>
      <c r="B65" s="108" t="s">
        <v>15</v>
      </c>
      <c r="C65" s="58">
        <v>0</v>
      </c>
      <c r="D65" s="1"/>
      <c r="E65" s="124"/>
      <c r="F65" s="1"/>
      <c r="G65" s="92">
        <f t="shared" si="3"/>
        <v>0</v>
      </c>
    </row>
    <row r="66" spans="1:7" s="10" customFormat="1" ht="6.6" customHeight="1">
      <c r="A66" s="69"/>
      <c r="B66" s="103"/>
      <c r="C66" s="103"/>
      <c r="D66" s="14"/>
      <c r="E66" s="125"/>
      <c r="F66" s="14"/>
      <c r="G66" s="94"/>
    </row>
    <row r="67" spans="1:7" s="10" customFormat="1">
      <c r="A67" s="105"/>
      <c r="B67" s="18" t="s">
        <v>57</v>
      </c>
      <c r="C67" s="58"/>
      <c r="D67" s="2"/>
      <c r="E67" s="126"/>
      <c r="F67" s="2"/>
      <c r="G67" s="94"/>
    </row>
    <row r="68" spans="1:7" s="10" customFormat="1">
      <c r="A68" s="105" t="s">
        <v>107</v>
      </c>
      <c r="B68" s="107" t="s">
        <v>13</v>
      </c>
      <c r="C68" s="58">
        <v>0</v>
      </c>
      <c r="E68" s="124"/>
      <c r="G68" s="92">
        <f t="shared" ref="G68:G74" si="4">C68*E68</f>
        <v>0</v>
      </c>
    </row>
    <row r="69" spans="1:7" s="10" customFormat="1">
      <c r="A69" s="105" t="s">
        <v>108</v>
      </c>
      <c r="B69" s="107" t="s">
        <v>14</v>
      </c>
      <c r="C69" s="58">
        <v>40</v>
      </c>
      <c r="E69" s="124"/>
      <c r="G69" s="92">
        <f t="shared" si="4"/>
        <v>0</v>
      </c>
    </row>
    <row r="70" spans="1:7" s="10" customFormat="1">
      <c r="A70" s="105" t="s">
        <v>109</v>
      </c>
      <c r="B70" s="107" t="s">
        <v>165</v>
      </c>
      <c r="C70" s="58">
        <v>6</v>
      </c>
      <c r="E70" s="124"/>
      <c r="G70" s="92">
        <f t="shared" si="4"/>
        <v>0</v>
      </c>
    </row>
    <row r="71" spans="1:7" s="10" customFormat="1">
      <c r="A71" s="105" t="s">
        <v>110</v>
      </c>
      <c r="B71" s="108" t="s">
        <v>166</v>
      </c>
      <c r="C71" s="58">
        <v>49</v>
      </c>
      <c r="D71" s="1"/>
      <c r="E71" s="124"/>
      <c r="F71" s="1"/>
      <c r="G71" s="92">
        <f t="shared" si="4"/>
        <v>0</v>
      </c>
    </row>
    <row r="72" spans="1:7" s="10" customFormat="1">
      <c r="A72" s="105" t="s">
        <v>111</v>
      </c>
      <c r="B72" s="108" t="s">
        <v>167</v>
      </c>
      <c r="C72" s="58">
        <v>160</v>
      </c>
      <c r="D72" s="1"/>
      <c r="E72" s="124"/>
      <c r="F72" s="1"/>
      <c r="G72" s="92">
        <f t="shared" si="4"/>
        <v>0</v>
      </c>
    </row>
    <row r="73" spans="1:7" s="10" customFormat="1">
      <c r="A73" s="105" t="s">
        <v>112</v>
      </c>
      <c r="B73" s="108" t="s">
        <v>168</v>
      </c>
      <c r="C73" s="58">
        <v>288</v>
      </c>
      <c r="D73" s="1"/>
      <c r="E73" s="124"/>
      <c r="F73" s="1"/>
      <c r="G73" s="92">
        <f t="shared" si="4"/>
        <v>0</v>
      </c>
    </row>
    <row r="74" spans="1:7" s="10" customFormat="1">
      <c r="A74" s="105" t="s">
        <v>113</v>
      </c>
      <c r="B74" s="108" t="s">
        <v>15</v>
      </c>
      <c r="C74" s="58">
        <v>0</v>
      </c>
      <c r="D74" s="1"/>
      <c r="E74" s="124"/>
      <c r="F74" s="1"/>
      <c r="G74" s="92">
        <f t="shared" si="4"/>
        <v>0</v>
      </c>
    </row>
    <row r="75" spans="1:7" s="10" customFormat="1" ht="6.6" customHeight="1">
      <c r="A75" s="69"/>
      <c r="B75" s="103"/>
      <c r="C75" s="103"/>
      <c r="D75" s="14"/>
      <c r="E75" s="125"/>
      <c r="F75" s="14"/>
      <c r="G75" s="93"/>
    </row>
    <row r="76" spans="1:7" s="10" customFormat="1">
      <c r="A76" s="105">
        <v>19</v>
      </c>
      <c r="B76" s="18" t="s">
        <v>169</v>
      </c>
      <c r="C76" s="58">
        <v>6</v>
      </c>
      <c r="D76" s="2"/>
      <c r="E76" s="124"/>
      <c r="F76" s="2"/>
      <c r="G76" s="92">
        <f>C76*E76</f>
        <v>0</v>
      </c>
    </row>
    <row r="77" spans="1:7" s="10" customFormat="1" ht="6.6" customHeight="1">
      <c r="A77" s="69"/>
      <c r="B77" s="103"/>
      <c r="C77" s="103"/>
      <c r="D77" s="14"/>
      <c r="E77" s="125"/>
      <c r="F77" s="14"/>
      <c r="G77" s="93"/>
    </row>
    <row r="78" spans="1:7" s="56" customFormat="1">
      <c r="A78" s="109">
        <v>20</v>
      </c>
      <c r="B78" s="54" t="s">
        <v>59</v>
      </c>
      <c r="C78" s="59">
        <v>0</v>
      </c>
      <c r="D78" s="55"/>
      <c r="E78" s="128"/>
      <c r="F78" s="55"/>
      <c r="G78" s="95">
        <f>C78*E78</f>
        <v>0</v>
      </c>
    </row>
    <row r="79" spans="1:7" s="10" customFormat="1" ht="6.6" customHeight="1">
      <c r="A79" s="69"/>
      <c r="B79" s="103"/>
      <c r="C79" s="103"/>
      <c r="D79" s="14"/>
      <c r="E79" s="125"/>
      <c r="F79" s="14"/>
      <c r="G79" s="94"/>
    </row>
    <row r="80" spans="1:7" s="10" customFormat="1">
      <c r="A80" s="105"/>
      <c r="B80" s="18" t="s">
        <v>30</v>
      </c>
      <c r="C80" s="58"/>
      <c r="D80" s="2"/>
      <c r="E80" s="126"/>
      <c r="F80" s="2"/>
      <c r="G80" s="94"/>
    </row>
    <row r="81" spans="1:7" s="10" customFormat="1">
      <c r="A81" s="105" t="s">
        <v>114</v>
      </c>
      <c r="B81" s="107" t="s">
        <v>13</v>
      </c>
      <c r="C81" s="58">
        <v>0</v>
      </c>
      <c r="E81" s="129"/>
      <c r="G81" s="92">
        <f t="shared" ref="G81:G87" si="5">C81*E81</f>
        <v>0</v>
      </c>
    </row>
    <row r="82" spans="1:7" s="10" customFormat="1">
      <c r="A82" s="105" t="s">
        <v>115</v>
      </c>
      <c r="B82" s="107" t="s">
        <v>14</v>
      </c>
      <c r="C82" s="58">
        <v>0</v>
      </c>
      <c r="E82" s="129"/>
      <c r="G82" s="92">
        <f t="shared" si="5"/>
        <v>0</v>
      </c>
    </row>
    <row r="83" spans="1:7" s="10" customFormat="1">
      <c r="A83" s="105" t="s">
        <v>116</v>
      </c>
      <c r="B83" s="107" t="s">
        <v>165</v>
      </c>
      <c r="C83" s="58">
        <v>1</v>
      </c>
      <c r="E83" s="129"/>
      <c r="G83" s="92">
        <f t="shared" si="5"/>
        <v>0</v>
      </c>
    </row>
    <row r="84" spans="1:7" s="10" customFormat="1">
      <c r="A84" s="105" t="s">
        <v>117</v>
      </c>
      <c r="B84" s="108" t="s">
        <v>166</v>
      </c>
      <c r="C84" s="58">
        <v>0</v>
      </c>
      <c r="D84" s="1"/>
      <c r="E84" s="129"/>
      <c r="F84" s="1"/>
      <c r="G84" s="92">
        <f t="shared" si="5"/>
        <v>0</v>
      </c>
    </row>
    <row r="85" spans="1:7" s="10" customFormat="1">
      <c r="A85" s="105" t="s">
        <v>118</v>
      </c>
      <c r="B85" s="108" t="s">
        <v>167</v>
      </c>
      <c r="C85" s="58">
        <v>0</v>
      </c>
      <c r="D85" s="1"/>
      <c r="E85" s="129"/>
      <c r="F85" s="1"/>
      <c r="G85" s="92">
        <f t="shared" si="5"/>
        <v>0</v>
      </c>
    </row>
    <row r="86" spans="1:7" s="10" customFormat="1">
      <c r="A86" s="105" t="s">
        <v>119</v>
      </c>
      <c r="B86" s="108" t="s">
        <v>168</v>
      </c>
      <c r="C86" s="58">
        <v>0</v>
      </c>
      <c r="D86" s="1"/>
      <c r="E86" s="129"/>
      <c r="F86" s="1"/>
      <c r="G86" s="92">
        <f t="shared" si="5"/>
        <v>0</v>
      </c>
    </row>
    <row r="87" spans="1:7" s="10" customFormat="1">
      <c r="A87" s="105" t="s">
        <v>120</v>
      </c>
      <c r="B87" s="108" t="s">
        <v>15</v>
      </c>
      <c r="C87" s="58">
        <v>0</v>
      </c>
      <c r="D87" s="1"/>
      <c r="E87" s="129"/>
      <c r="F87" s="1"/>
      <c r="G87" s="92">
        <f t="shared" si="5"/>
        <v>0</v>
      </c>
    </row>
    <row r="88" spans="1:7" s="10" customFormat="1" ht="6.6" customHeight="1">
      <c r="A88" s="69"/>
      <c r="B88" s="103"/>
      <c r="C88" s="103"/>
      <c r="D88" s="14"/>
      <c r="E88" s="125"/>
      <c r="F88" s="14"/>
      <c r="G88" s="94"/>
    </row>
    <row r="89" spans="1:7" s="10" customFormat="1">
      <c r="A89" s="105"/>
      <c r="B89" s="18" t="s">
        <v>63</v>
      </c>
      <c r="C89" s="58"/>
      <c r="D89" s="2"/>
      <c r="E89" s="126"/>
      <c r="F89" s="2"/>
      <c r="G89" s="94"/>
    </row>
    <row r="90" spans="1:7" s="10" customFormat="1">
      <c r="A90" s="105" t="s">
        <v>121</v>
      </c>
      <c r="B90" s="107" t="s">
        <v>13</v>
      </c>
      <c r="C90" s="58">
        <v>0</v>
      </c>
      <c r="E90" s="129"/>
      <c r="G90" s="92">
        <f t="shared" ref="G90:G96" si="6">C90*E90</f>
        <v>0</v>
      </c>
    </row>
    <row r="91" spans="1:7" s="10" customFormat="1">
      <c r="A91" s="105" t="s">
        <v>122</v>
      </c>
      <c r="B91" s="107" t="s">
        <v>14</v>
      </c>
      <c r="C91" s="58">
        <v>0</v>
      </c>
      <c r="E91" s="129"/>
      <c r="G91" s="92">
        <f t="shared" si="6"/>
        <v>0</v>
      </c>
    </row>
    <row r="92" spans="1:7" s="10" customFormat="1">
      <c r="A92" s="105" t="s">
        <v>123</v>
      </c>
      <c r="B92" s="107" t="s">
        <v>165</v>
      </c>
      <c r="C92" s="58">
        <v>9</v>
      </c>
      <c r="E92" s="129"/>
      <c r="G92" s="92">
        <f t="shared" si="6"/>
        <v>0</v>
      </c>
    </row>
    <row r="93" spans="1:7" s="10" customFormat="1">
      <c r="A93" s="105" t="s">
        <v>124</v>
      </c>
      <c r="B93" s="108" t="s">
        <v>166</v>
      </c>
      <c r="C93" s="58">
        <v>0</v>
      </c>
      <c r="D93" s="1"/>
      <c r="E93" s="129"/>
      <c r="F93" s="1"/>
      <c r="G93" s="92">
        <f t="shared" si="6"/>
        <v>0</v>
      </c>
    </row>
    <row r="94" spans="1:7" s="10" customFormat="1">
      <c r="A94" s="105" t="s">
        <v>125</v>
      </c>
      <c r="B94" s="108" t="s">
        <v>167</v>
      </c>
      <c r="C94" s="58">
        <v>0</v>
      </c>
      <c r="D94" s="1"/>
      <c r="E94" s="129"/>
      <c r="F94" s="1"/>
      <c r="G94" s="92">
        <f t="shared" si="6"/>
        <v>0</v>
      </c>
    </row>
    <row r="95" spans="1:7" s="10" customFormat="1">
      <c r="A95" s="105" t="s">
        <v>126</v>
      </c>
      <c r="B95" s="108" t="s">
        <v>168</v>
      </c>
      <c r="C95" s="58">
        <v>0</v>
      </c>
      <c r="D95" s="1"/>
      <c r="E95" s="129"/>
      <c r="F95" s="1"/>
      <c r="G95" s="92">
        <f t="shared" si="6"/>
        <v>0</v>
      </c>
    </row>
    <row r="96" spans="1:7" s="10" customFormat="1">
      <c r="A96" s="105" t="s">
        <v>127</v>
      </c>
      <c r="B96" s="108" t="s">
        <v>15</v>
      </c>
      <c r="C96" s="58">
        <v>0</v>
      </c>
      <c r="D96" s="1"/>
      <c r="E96" s="129"/>
      <c r="F96" s="1"/>
      <c r="G96" s="92">
        <f t="shared" si="6"/>
        <v>0</v>
      </c>
    </row>
    <row r="97" spans="1:7" s="10" customFormat="1" ht="6.6" customHeight="1">
      <c r="A97" s="69"/>
      <c r="B97" s="103"/>
      <c r="C97" s="103"/>
      <c r="D97" s="14"/>
      <c r="E97" s="125"/>
      <c r="F97" s="14"/>
      <c r="G97" s="94"/>
    </row>
    <row r="98" spans="1:7" s="10" customFormat="1">
      <c r="A98" s="105"/>
      <c r="B98" s="18" t="s">
        <v>31</v>
      </c>
      <c r="C98" s="58"/>
      <c r="D98" s="2"/>
      <c r="E98" s="126"/>
      <c r="F98" s="2"/>
      <c r="G98" s="94"/>
    </row>
    <row r="99" spans="1:7" s="10" customFormat="1">
      <c r="A99" s="105" t="s">
        <v>128</v>
      </c>
      <c r="B99" s="107" t="s">
        <v>13</v>
      </c>
      <c r="C99" s="58">
        <v>0</v>
      </c>
      <c r="E99" s="129"/>
      <c r="G99" s="92">
        <f t="shared" ref="G99:G105" si="7">C99*E99</f>
        <v>0</v>
      </c>
    </row>
    <row r="100" spans="1:7" s="10" customFormat="1">
      <c r="A100" s="105" t="s">
        <v>129</v>
      </c>
      <c r="B100" s="107" t="s">
        <v>14</v>
      </c>
      <c r="C100" s="58">
        <v>0</v>
      </c>
      <c r="E100" s="129"/>
      <c r="G100" s="92">
        <f t="shared" si="7"/>
        <v>0</v>
      </c>
    </row>
    <row r="101" spans="1:7" s="10" customFormat="1">
      <c r="A101" s="105" t="s">
        <v>130</v>
      </c>
      <c r="B101" s="107" t="s">
        <v>165</v>
      </c>
      <c r="C101" s="58">
        <v>0</v>
      </c>
      <c r="E101" s="129"/>
      <c r="G101" s="92">
        <f t="shared" si="7"/>
        <v>0</v>
      </c>
    </row>
    <row r="102" spans="1:7" s="10" customFormat="1">
      <c r="A102" s="105" t="s">
        <v>131</v>
      </c>
      <c r="B102" s="108" t="s">
        <v>166</v>
      </c>
      <c r="C102" s="58">
        <v>0</v>
      </c>
      <c r="D102" s="1"/>
      <c r="E102" s="129"/>
      <c r="F102" s="1"/>
      <c r="G102" s="92">
        <f t="shared" si="7"/>
        <v>0</v>
      </c>
    </row>
    <row r="103" spans="1:7" s="10" customFormat="1">
      <c r="A103" s="105" t="s">
        <v>132</v>
      </c>
      <c r="B103" s="108" t="s">
        <v>167</v>
      </c>
      <c r="C103" s="58">
        <v>0</v>
      </c>
      <c r="D103" s="1"/>
      <c r="E103" s="129"/>
      <c r="F103" s="1"/>
      <c r="G103" s="92">
        <f t="shared" si="7"/>
        <v>0</v>
      </c>
    </row>
    <row r="104" spans="1:7" s="10" customFormat="1">
      <c r="A104" s="105" t="s">
        <v>133</v>
      </c>
      <c r="B104" s="108" t="s">
        <v>168</v>
      </c>
      <c r="C104" s="58">
        <v>0</v>
      </c>
      <c r="D104" s="1"/>
      <c r="E104" s="129"/>
      <c r="F104" s="1"/>
      <c r="G104" s="92">
        <f t="shared" si="7"/>
        <v>0</v>
      </c>
    </row>
    <row r="105" spans="1:7" s="10" customFormat="1">
      <c r="A105" s="105" t="s">
        <v>134</v>
      </c>
      <c r="B105" s="108" t="s">
        <v>15</v>
      </c>
      <c r="C105" s="58">
        <v>0</v>
      </c>
      <c r="D105" s="1"/>
      <c r="E105" s="129"/>
      <c r="F105" s="1"/>
      <c r="G105" s="92">
        <f t="shared" si="7"/>
        <v>0</v>
      </c>
    </row>
    <row r="106" spans="1:7" s="10" customFormat="1" ht="6.6" customHeight="1">
      <c r="A106" s="69"/>
      <c r="B106" s="103"/>
      <c r="C106" s="103"/>
      <c r="D106" s="14"/>
      <c r="E106" s="125"/>
      <c r="F106" s="14"/>
      <c r="G106" s="94"/>
    </row>
    <row r="107" spans="1:7" s="10" customFormat="1">
      <c r="A107" s="105">
        <v>24</v>
      </c>
      <c r="B107" s="18" t="s">
        <v>32</v>
      </c>
      <c r="C107" s="58">
        <v>0</v>
      </c>
      <c r="D107" s="2"/>
      <c r="E107" s="129"/>
      <c r="F107" s="2"/>
      <c r="G107" s="92">
        <f>C107*E107</f>
        <v>0</v>
      </c>
    </row>
    <row r="108" spans="1:7" s="10" customFormat="1" ht="6.6" customHeight="1">
      <c r="A108" s="69"/>
      <c r="B108" s="103"/>
      <c r="C108" s="103"/>
      <c r="D108" s="14"/>
      <c r="E108" s="125"/>
      <c r="F108" s="14"/>
      <c r="G108" s="94"/>
    </row>
    <row r="109" spans="1:7" s="10" customFormat="1">
      <c r="A109" s="105">
        <v>25</v>
      </c>
      <c r="B109" s="18" t="s">
        <v>33</v>
      </c>
      <c r="C109" s="58">
        <v>0</v>
      </c>
      <c r="D109" s="2"/>
      <c r="E109" s="129"/>
      <c r="F109" s="2"/>
      <c r="G109" s="92">
        <f>C109*E109</f>
        <v>0</v>
      </c>
    </row>
    <row r="110" spans="1:7" s="10" customFormat="1" ht="6.6" customHeight="1">
      <c r="A110" s="69"/>
      <c r="B110" s="103"/>
      <c r="C110" s="103"/>
      <c r="D110" s="14"/>
      <c r="E110" s="125"/>
      <c r="F110" s="14"/>
      <c r="G110" s="94"/>
    </row>
    <row r="111" spans="1:7" s="10" customFormat="1">
      <c r="A111" s="105">
        <v>26</v>
      </c>
      <c r="B111" s="18" t="s">
        <v>34</v>
      </c>
      <c r="C111" s="58">
        <v>0</v>
      </c>
      <c r="D111" s="2"/>
      <c r="E111" s="129"/>
      <c r="F111" s="2"/>
      <c r="G111" s="92">
        <f>C111*E111</f>
        <v>0</v>
      </c>
    </row>
    <row r="112" spans="1:7" s="10" customFormat="1" ht="6.6" customHeight="1">
      <c r="A112" s="69"/>
      <c r="B112" s="103"/>
      <c r="C112" s="103"/>
      <c r="D112" s="14"/>
      <c r="E112" s="125"/>
      <c r="F112" s="14"/>
      <c r="G112" s="94"/>
    </row>
    <row r="113" spans="1:7" s="10" customFormat="1">
      <c r="A113" s="105">
        <v>27</v>
      </c>
      <c r="B113" s="18" t="s">
        <v>35</v>
      </c>
      <c r="C113" s="58">
        <v>0</v>
      </c>
      <c r="D113" s="2"/>
      <c r="E113" s="129"/>
      <c r="F113" s="2"/>
      <c r="G113" s="92">
        <f>C113*E113</f>
        <v>0</v>
      </c>
    </row>
    <row r="114" spans="1:7" s="10" customFormat="1" ht="6.6" customHeight="1">
      <c r="A114" s="69"/>
      <c r="B114" s="103"/>
      <c r="C114" s="103"/>
      <c r="D114" s="14"/>
      <c r="E114" s="125"/>
      <c r="F114" s="14"/>
      <c r="G114" s="93"/>
    </row>
    <row r="115" spans="1:7" s="10" customFormat="1" ht="16.5" customHeight="1">
      <c r="A115" s="105">
        <v>28</v>
      </c>
      <c r="B115" s="18" t="s">
        <v>36</v>
      </c>
      <c r="C115" s="58">
        <v>0</v>
      </c>
      <c r="D115" s="2"/>
      <c r="E115" s="124"/>
      <c r="F115" s="2"/>
      <c r="G115" s="92">
        <f>C115*E115</f>
        <v>0</v>
      </c>
    </row>
    <row r="116" spans="1:7" s="10" customFormat="1" ht="6.6" customHeight="1">
      <c r="A116" s="69"/>
      <c r="B116" s="103"/>
      <c r="C116" s="103"/>
      <c r="D116" s="14"/>
      <c r="E116" s="125"/>
      <c r="F116" s="14"/>
      <c r="G116" s="93"/>
    </row>
    <row r="117" spans="1:7" s="10" customFormat="1" ht="16.5" customHeight="1">
      <c r="A117" s="105">
        <v>29</v>
      </c>
      <c r="B117" s="18" t="s">
        <v>37</v>
      </c>
      <c r="C117" s="58">
        <v>0</v>
      </c>
      <c r="D117" s="2"/>
      <c r="E117" s="124"/>
      <c r="F117" s="2"/>
      <c r="G117" s="92">
        <f>C117*E117</f>
        <v>0</v>
      </c>
    </row>
    <row r="118" spans="1:7" s="10" customFormat="1" ht="6.6" customHeight="1">
      <c r="A118" s="69"/>
      <c r="B118" s="103"/>
      <c r="C118" s="103"/>
      <c r="D118" s="14"/>
      <c r="E118" s="125"/>
      <c r="F118" s="14"/>
      <c r="G118" s="93"/>
    </row>
    <row r="119" spans="1:7" s="10" customFormat="1" ht="16.5" customHeight="1">
      <c r="A119" s="105">
        <v>30</v>
      </c>
      <c r="B119" s="18" t="s">
        <v>38</v>
      </c>
      <c r="C119" s="58">
        <v>0</v>
      </c>
      <c r="D119" s="2"/>
      <c r="E119" s="124"/>
      <c r="F119" s="2"/>
      <c r="G119" s="92">
        <f>C119*E119</f>
        <v>0</v>
      </c>
    </row>
    <row r="120" spans="1:7" s="10" customFormat="1" ht="6.6" customHeight="1">
      <c r="A120" s="69"/>
      <c r="B120" s="103"/>
      <c r="C120" s="103"/>
      <c r="D120" s="14"/>
      <c r="E120" s="125"/>
      <c r="F120" s="14"/>
      <c r="G120" s="93"/>
    </row>
    <row r="121" spans="1:7" s="10" customFormat="1" ht="16.5" customHeight="1">
      <c r="A121" s="105">
        <v>31</v>
      </c>
      <c r="B121" s="18" t="s">
        <v>39</v>
      </c>
      <c r="C121" s="58">
        <v>0</v>
      </c>
      <c r="D121" s="2"/>
      <c r="E121" s="124"/>
      <c r="F121" s="2"/>
      <c r="G121" s="92">
        <f>C121*E121</f>
        <v>0</v>
      </c>
    </row>
    <row r="122" spans="1:7" s="10" customFormat="1" ht="6.6" customHeight="1">
      <c r="A122" s="69"/>
      <c r="B122" s="103"/>
      <c r="C122" s="103"/>
      <c r="D122" s="14"/>
      <c r="E122" s="125"/>
      <c r="F122" s="14"/>
      <c r="G122" s="93"/>
    </row>
    <row r="123" spans="1:7" s="10" customFormat="1" ht="16.5" customHeight="1">
      <c r="A123" s="105">
        <v>32</v>
      </c>
      <c r="B123" s="18" t="s">
        <v>40</v>
      </c>
      <c r="C123" s="58">
        <v>0</v>
      </c>
      <c r="D123" s="2"/>
      <c r="E123" s="124"/>
      <c r="F123" s="2"/>
      <c r="G123" s="92">
        <f>C123*E123</f>
        <v>0</v>
      </c>
    </row>
    <row r="124" spans="1:7" s="10" customFormat="1" ht="6.6" customHeight="1">
      <c r="A124" s="69"/>
      <c r="B124" s="103"/>
      <c r="C124" s="103"/>
      <c r="D124" s="14"/>
      <c r="E124" s="125"/>
      <c r="F124" s="14"/>
      <c r="G124" s="93"/>
    </row>
    <row r="125" spans="1:7" s="10" customFormat="1" ht="16.5" customHeight="1">
      <c r="A125" s="105">
        <v>33</v>
      </c>
      <c r="B125" s="18" t="s">
        <v>41</v>
      </c>
      <c r="C125" s="58">
        <v>0</v>
      </c>
      <c r="D125" s="2"/>
      <c r="E125" s="124"/>
      <c r="F125" s="2"/>
      <c r="G125" s="92">
        <f>C125*E125</f>
        <v>0</v>
      </c>
    </row>
    <row r="126" spans="1:7" s="10" customFormat="1" ht="6.6" customHeight="1">
      <c r="A126" s="69"/>
      <c r="B126" s="103"/>
      <c r="C126" s="103"/>
      <c r="D126" s="14"/>
      <c r="E126" s="125"/>
      <c r="F126" s="14"/>
      <c r="G126" s="93"/>
    </row>
    <row r="127" spans="1:7" s="10" customFormat="1" ht="16.5" customHeight="1">
      <c r="A127" s="105">
        <v>34</v>
      </c>
      <c r="B127" s="18" t="s">
        <v>42</v>
      </c>
      <c r="C127" s="58">
        <v>0</v>
      </c>
      <c r="D127" s="2"/>
      <c r="E127" s="124"/>
      <c r="F127" s="2"/>
      <c r="G127" s="92">
        <f>C127*E127</f>
        <v>0</v>
      </c>
    </row>
    <row r="128" spans="1:7" s="10" customFormat="1" ht="6.6" customHeight="1">
      <c r="A128" s="69"/>
      <c r="B128" s="103"/>
      <c r="C128" s="103"/>
      <c r="D128" s="14"/>
      <c r="E128" s="125"/>
      <c r="F128" s="14"/>
      <c r="G128" s="93"/>
    </row>
    <row r="129" spans="1:7" s="10" customFormat="1" ht="16.5" customHeight="1">
      <c r="A129" s="105">
        <v>35</v>
      </c>
      <c r="B129" s="18" t="s">
        <v>43</v>
      </c>
      <c r="C129" s="58">
        <v>0</v>
      </c>
      <c r="D129" s="2"/>
      <c r="E129" s="124"/>
      <c r="F129" s="2"/>
      <c r="G129" s="92">
        <f>C129*E129</f>
        <v>0</v>
      </c>
    </row>
    <row r="130" spans="1:7" s="10" customFormat="1" ht="6.6" customHeight="1">
      <c r="A130" s="69"/>
      <c r="B130" s="103"/>
      <c r="C130" s="103"/>
      <c r="D130" s="14"/>
      <c r="E130" s="125"/>
      <c r="F130" s="14"/>
      <c r="G130" s="93"/>
    </row>
    <row r="131" spans="1:7" s="10" customFormat="1" ht="16.5" customHeight="1">
      <c r="A131" s="105">
        <v>36</v>
      </c>
      <c r="B131" s="18" t="s">
        <v>44</v>
      </c>
      <c r="C131" s="58">
        <v>2</v>
      </c>
      <c r="D131" s="2"/>
      <c r="E131" s="124"/>
      <c r="F131" s="2"/>
      <c r="G131" s="92">
        <f>C131*E131</f>
        <v>0</v>
      </c>
    </row>
    <row r="132" spans="1:7" s="10" customFormat="1" ht="6.6" customHeight="1">
      <c r="A132" s="69"/>
      <c r="B132" s="103"/>
      <c r="C132" s="103"/>
      <c r="D132" s="14"/>
      <c r="E132" s="125"/>
      <c r="F132" s="14"/>
      <c r="G132" s="93"/>
    </row>
    <row r="133" spans="1:7" s="56" customFormat="1">
      <c r="A133" s="109">
        <v>37</v>
      </c>
      <c r="B133" s="54" t="s">
        <v>60</v>
      </c>
      <c r="C133" s="59">
        <v>6</v>
      </c>
      <c r="D133" s="55"/>
      <c r="E133" s="128"/>
      <c r="F133" s="55"/>
      <c r="G133" s="95">
        <f>C133*E133</f>
        <v>0</v>
      </c>
    </row>
    <row r="134" spans="1:7" s="10" customFormat="1" ht="6.6" customHeight="1">
      <c r="A134" s="69"/>
      <c r="B134" s="103"/>
      <c r="C134" s="103"/>
      <c r="D134" s="14"/>
      <c r="E134" s="125"/>
      <c r="F134" s="14"/>
      <c r="G134" s="93"/>
    </row>
    <row r="135" spans="1:7" s="10" customFormat="1" ht="16.5" customHeight="1">
      <c r="A135" s="105">
        <v>38</v>
      </c>
      <c r="B135" s="18" t="s">
        <v>45</v>
      </c>
      <c r="C135" s="58">
        <v>3</v>
      </c>
      <c r="D135" s="2"/>
      <c r="E135" s="124"/>
      <c r="F135" s="2"/>
      <c r="G135" s="92">
        <f>C135*E135</f>
        <v>0</v>
      </c>
    </row>
    <row r="136" spans="1:7" s="10" customFormat="1" ht="6.6" customHeight="1">
      <c r="A136" s="69"/>
      <c r="B136" s="103"/>
      <c r="C136" s="103"/>
      <c r="D136" s="14"/>
      <c r="E136" s="125"/>
      <c r="F136" s="14"/>
      <c r="G136" s="93"/>
    </row>
    <row r="137" spans="1:7" s="10" customFormat="1" ht="16.5" customHeight="1">
      <c r="A137" s="105">
        <v>39</v>
      </c>
      <c r="B137" s="18" t="s">
        <v>46</v>
      </c>
      <c r="C137" s="58">
        <v>0</v>
      </c>
      <c r="D137" s="2"/>
      <c r="E137" s="124"/>
      <c r="F137" s="2"/>
      <c r="G137" s="92">
        <f>C137*E137</f>
        <v>0</v>
      </c>
    </row>
    <row r="138" spans="1:7" s="10" customFormat="1" ht="6.6" customHeight="1">
      <c r="A138" s="69"/>
      <c r="B138" s="103"/>
      <c r="C138" s="103"/>
      <c r="D138" s="14"/>
      <c r="E138" s="125"/>
      <c r="F138" s="14"/>
      <c r="G138" s="93"/>
    </row>
    <row r="139" spans="1:7" s="10" customFormat="1" ht="16.5" customHeight="1">
      <c r="A139" s="105">
        <v>40</v>
      </c>
      <c r="B139" s="18" t="s">
        <v>47</v>
      </c>
      <c r="C139" s="58">
        <v>0</v>
      </c>
      <c r="D139" s="2"/>
      <c r="E139" s="124"/>
      <c r="F139" s="2"/>
      <c r="G139" s="92">
        <f>C139*E139</f>
        <v>0</v>
      </c>
    </row>
    <row r="140" spans="1:7" s="10" customFormat="1" ht="6.6" customHeight="1">
      <c r="A140" s="69"/>
      <c r="B140" s="103"/>
      <c r="C140" s="103"/>
      <c r="D140" s="14"/>
      <c r="E140" s="125"/>
      <c r="F140" s="14"/>
      <c r="G140" s="93"/>
    </row>
    <row r="141" spans="1:7" s="10" customFormat="1" ht="16.5" customHeight="1">
      <c r="A141" s="105">
        <v>41</v>
      </c>
      <c r="B141" s="18" t="s">
        <v>48</v>
      </c>
      <c r="C141" s="58">
        <v>0</v>
      </c>
      <c r="D141" s="2"/>
      <c r="E141" s="124"/>
      <c r="F141" s="2"/>
      <c r="G141" s="92">
        <f>C141*E141</f>
        <v>0</v>
      </c>
    </row>
    <row r="142" spans="1:7" s="10" customFormat="1" ht="6.6" customHeight="1">
      <c r="A142" s="69"/>
      <c r="B142" s="103"/>
      <c r="C142" s="103"/>
      <c r="D142" s="14"/>
      <c r="E142" s="125"/>
      <c r="F142" s="14"/>
      <c r="G142" s="93"/>
    </row>
    <row r="143" spans="1:7" s="10" customFormat="1" ht="16.5" customHeight="1">
      <c r="A143" s="105">
        <v>42</v>
      </c>
      <c r="B143" s="18" t="s">
        <v>49</v>
      </c>
      <c r="C143" s="58">
        <v>0</v>
      </c>
      <c r="D143" s="2"/>
      <c r="E143" s="124"/>
      <c r="F143" s="2"/>
      <c r="G143" s="92">
        <f>C143*E143</f>
        <v>0</v>
      </c>
    </row>
    <row r="144" spans="1:7" s="10" customFormat="1" ht="6.6" customHeight="1">
      <c r="A144" s="69"/>
      <c r="B144" s="103"/>
      <c r="C144" s="103"/>
      <c r="D144" s="14"/>
      <c r="E144" s="125"/>
      <c r="F144" s="14"/>
      <c r="G144" s="93"/>
    </row>
    <row r="145" spans="1:7" s="10" customFormat="1" ht="16.5" customHeight="1">
      <c r="A145" s="105">
        <v>43</v>
      </c>
      <c r="B145" s="18" t="s">
        <v>16</v>
      </c>
      <c r="C145" s="58">
        <v>0</v>
      </c>
      <c r="D145" s="2"/>
      <c r="E145" s="124"/>
      <c r="F145" s="2"/>
      <c r="G145" s="92">
        <f>C145*E145</f>
        <v>0</v>
      </c>
    </row>
    <row r="146" spans="1:7" s="10" customFormat="1" ht="6.6" customHeight="1">
      <c r="A146" s="69"/>
      <c r="B146" s="103"/>
      <c r="C146" s="103"/>
      <c r="D146" s="14"/>
      <c r="E146" s="125"/>
      <c r="F146" s="14"/>
      <c r="G146" s="93"/>
    </row>
    <row r="147" spans="1:7" s="10" customFormat="1" ht="16.5" customHeight="1">
      <c r="A147" s="105">
        <v>44</v>
      </c>
      <c r="B147" s="18" t="s">
        <v>17</v>
      </c>
      <c r="C147" s="58">
        <v>0</v>
      </c>
      <c r="D147" s="2"/>
      <c r="E147" s="124"/>
      <c r="F147" s="2"/>
      <c r="G147" s="92">
        <f>C147*E147</f>
        <v>0</v>
      </c>
    </row>
    <row r="148" spans="1:7" s="10" customFormat="1" ht="6.6" customHeight="1">
      <c r="A148" s="69"/>
      <c r="B148" s="103"/>
      <c r="C148" s="103"/>
      <c r="D148" s="14"/>
      <c r="E148" s="125"/>
      <c r="F148" s="14"/>
      <c r="G148" s="93"/>
    </row>
    <row r="149" spans="1:7" s="10" customFormat="1" ht="16.5" customHeight="1">
      <c r="A149" s="105">
        <v>45</v>
      </c>
      <c r="B149" s="18" t="s">
        <v>18</v>
      </c>
      <c r="C149" s="58">
        <v>0</v>
      </c>
      <c r="D149" s="2"/>
      <c r="E149" s="124"/>
      <c r="F149" s="2"/>
      <c r="G149" s="92">
        <f>C149*E149</f>
        <v>0</v>
      </c>
    </row>
    <row r="150" spans="1:7" s="10" customFormat="1" ht="6.6" customHeight="1">
      <c r="A150" s="69"/>
      <c r="B150" s="103"/>
      <c r="C150" s="103"/>
      <c r="D150" s="14"/>
      <c r="E150" s="125"/>
      <c r="F150" s="14"/>
      <c r="G150" s="93"/>
    </row>
    <row r="151" spans="1:7" s="10" customFormat="1" ht="16.5" customHeight="1">
      <c r="A151" s="105">
        <v>46</v>
      </c>
      <c r="B151" s="18" t="s">
        <v>50</v>
      </c>
      <c r="C151" s="58">
        <v>0</v>
      </c>
      <c r="D151" s="2"/>
      <c r="E151" s="124"/>
      <c r="F151" s="2"/>
      <c r="G151" s="92">
        <f>C151*E151</f>
        <v>0</v>
      </c>
    </row>
    <row r="152" spans="1:7" s="10" customFormat="1" ht="6.6" customHeight="1">
      <c r="A152" s="69"/>
      <c r="B152" s="103"/>
      <c r="C152" s="103"/>
      <c r="D152" s="14"/>
      <c r="E152" s="125"/>
      <c r="F152" s="14"/>
      <c r="G152" s="93"/>
    </row>
    <row r="153" spans="1:7" s="10" customFormat="1" ht="16.5" customHeight="1">
      <c r="A153" s="105">
        <v>47</v>
      </c>
      <c r="B153" s="18" t="s">
        <v>4</v>
      </c>
      <c r="C153" s="58">
        <v>0</v>
      </c>
      <c r="D153" s="2"/>
      <c r="E153" s="124"/>
      <c r="F153" s="2"/>
      <c r="G153" s="92">
        <f>C153*E153</f>
        <v>0</v>
      </c>
    </row>
    <row r="154" spans="1:7" s="10" customFormat="1" ht="6.6" customHeight="1">
      <c r="A154" s="69"/>
      <c r="B154" s="103"/>
      <c r="C154" s="103"/>
      <c r="D154" s="14"/>
      <c r="E154" s="125"/>
      <c r="F154" s="14"/>
      <c r="G154" s="93"/>
    </row>
    <row r="155" spans="1:7" s="56" customFormat="1">
      <c r="A155" s="109">
        <v>48</v>
      </c>
      <c r="B155" s="54" t="s">
        <v>61</v>
      </c>
      <c r="C155" s="59">
        <v>0</v>
      </c>
      <c r="D155" s="55"/>
      <c r="E155" s="128"/>
      <c r="F155" s="55"/>
      <c r="G155" s="95">
        <f>C155*E155</f>
        <v>0</v>
      </c>
    </row>
    <row r="156" spans="1:7" s="10" customFormat="1" ht="6.6" customHeight="1">
      <c r="A156" s="69"/>
      <c r="B156" s="103"/>
      <c r="C156" s="103"/>
      <c r="D156" s="14"/>
      <c r="E156" s="125"/>
      <c r="F156" s="14"/>
      <c r="G156" s="94"/>
    </row>
    <row r="157" spans="1:7" s="10" customFormat="1">
      <c r="A157" s="105"/>
      <c r="B157" s="18" t="s">
        <v>19</v>
      </c>
      <c r="C157" s="58"/>
      <c r="D157" s="2"/>
      <c r="E157" s="126"/>
      <c r="F157" s="2"/>
      <c r="G157" s="94"/>
    </row>
    <row r="158" spans="1:7" s="10" customFormat="1">
      <c r="A158" s="105" t="s">
        <v>78</v>
      </c>
      <c r="B158" s="107" t="s">
        <v>13</v>
      </c>
      <c r="C158" s="58">
        <v>0</v>
      </c>
      <c r="E158" s="129"/>
      <c r="G158" s="92">
        <f t="shared" ref="G158:G164" si="8">C158*E158</f>
        <v>0</v>
      </c>
    </row>
    <row r="159" spans="1:7" s="10" customFormat="1">
      <c r="A159" s="105" t="s">
        <v>79</v>
      </c>
      <c r="B159" s="107" t="s">
        <v>14</v>
      </c>
      <c r="C159" s="58">
        <v>27</v>
      </c>
      <c r="E159" s="129"/>
      <c r="G159" s="92">
        <f t="shared" si="8"/>
        <v>0</v>
      </c>
    </row>
    <row r="160" spans="1:7" s="10" customFormat="1">
      <c r="A160" s="105" t="s">
        <v>80</v>
      </c>
      <c r="B160" s="107" t="s">
        <v>165</v>
      </c>
      <c r="C160" s="58">
        <v>41</v>
      </c>
      <c r="E160" s="129"/>
      <c r="G160" s="92">
        <f t="shared" si="8"/>
        <v>0</v>
      </c>
    </row>
    <row r="161" spans="1:7" s="10" customFormat="1">
      <c r="A161" s="105" t="s">
        <v>81</v>
      </c>
      <c r="B161" s="108" t="s">
        <v>166</v>
      </c>
      <c r="C161" s="58">
        <v>5</v>
      </c>
      <c r="D161" s="1"/>
      <c r="E161" s="129"/>
      <c r="F161" s="1"/>
      <c r="G161" s="92">
        <f t="shared" si="8"/>
        <v>0</v>
      </c>
    </row>
    <row r="162" spans="1:7" s="10" customFormat="1">
      <c r="A162" s="105" t="s">
        <v>82</v>
      </c>
      <c r="B162" s="108" t="s">
        <v>167</v>
      </c>
      <c r="C162" s="58">
        <v>150</v>
      </c>
      <c r="D162" s="1"/>
      <c r="E162" s="129"/>
      <c r="F162" s="1"/>
      <c r="G162" s="92">
        <f t="shared" si="8"/>
        <v>0</v>
      </c>
    </row>
    <row r="163" spans="1:7" s="10" customFormat="1">
      <c r="A163" s="105" t="s">
        <v>83</v>
      </c>
      <c r="B163" s="108" t="s">
        <v>168</v>
      </c>
      <c r="C163" s="58">
        <v>0</v>
      </c>
      <c r="D163" s="1"/>
      <c r="E163" s="129"/>
      <c r="F163" s="1"/>
      <c r="G163" s="92">
        <f t="shared" si="8"/>
        <v>0</v>
      </c>
    </row>
    <row r="164" spans="1:7" s="10" customFormat="1">
      <c r="A164" s="105" t="s">
        <v>84</v>
      </c>
      <c r="B164" s="108" t="s">
        <v>15</v>
      </c>
      <c r="C164" s="58">
        <v>0</v>
      </c>
      <c r="D164" s="1"/>
      <c r="E164" s="129"/>
      <c r="F164" s="1"/>
      <c r="G164" s="92">
        <f t="shared" si="8"/>
        <v>0</v>
      </c>
    </row>
    <row r="165" spans="1:7" s="10" customFormat="1" ht="6.6" customHeight="1">
      <c r="A165" s="69"/>
      <c r="B165" s="103"/>
      <c r="C165" s="103"/>
      <c r="D165" s="14"/>
      <c r="E165" s="125"/>
      <c r="F165" s="14"/>
      <c r="G165" s="94"/>
    </row>
    <row r="166" spans="1:7" s="10" customFormat="1">
      <c r="A166" s="105"/>
      <c r="B166" s="18" t="s">
        <v>51</v>
      </c>
      <c r="C166" s="58"/>
      <c r="D166" s="2"/>
      <c r="E166" s="126"/>
      <c r="F166" s="2"/>
      <c r="G166" s="94"/>
    </row>
    <row r="167" spans="1:7" s="10" customFormat="1">
      <c r="A167" s="105" t="s">
        <v>85</v>
      </c>
      <c r="B167" s="107" t="s">
        <v>13</v>
      </c>
      <c r="C167" s="58">
        <v>0</v>
      </c>
      <c r="E167" s="129"/>
      <c r="G167" s="92">
        <f t="shared" ref="G167:G173" si="9">C167*E167</f>
        <v>0</v>
      </c>
    </row>
    <row r="168" spans="1:7" s="10" customFormat="1">
      <c r="A168" s="105" t="s">
        <v>86</v>
      </c>
      <c r="B168" s="107" t="s">
        <v>14</v>
      </c>
      <c r="C168" s="58">
        <v>0</v>
      </c>
      <c r="E168" s="129"/>
      <c r="G168" s="92">
        <f t="shared" si="9"/>
        <v>0</v>
      </c>
    </row>
    <row r="169" spans="1:7" s="10" customFormat="1">
      <c r="A169" s="105" t="s">
        <v>87</v>
      </c>
      <c r="B169" s="107" t="s">
        <v>165</v>
      </c>
      <c r="C169" s="58">
        <v>0</v>
      </c>
      <c r="E169" s="129"/>
      <c r="G169" s="92">
        <f t="shared" si="9"/>
        <v>0</v>
      </c>
    </row>
    <row r="170" spans="1:7" s="10" customFormat="1">
      <c r="A170" s="105" t="s">
        <v>88</v>
      </c>
      <c r="B170" s="108" t="s">
        <v>166</v>
      </c>
      <c r="C170" s="58">
        <v>0</v>
      </c>
      <c r="D170" s="1"/>
      <c r="E170" s="129"/>
      <c r="F170" s="1"/>
      <c r="G170" s="92">
        <f t="shared" si="9"/>
        <v>0</v>
      </c>
    </row>
    <row r="171" spans="1:7" s="10" customFormat="1">
      <c r="A171" s="105" t="s">
        <v>89</v>
      </c>
      <c r="B171" s="108" t="s">
        <v>167</v>
      </c>
      <c r="C171" s="58">
        <v>0</v>
      </c>
      <c r="D171" s="1"/>
      <c r="E171" s="129"/>
      <c r="F171" s="1"/>
      <c r="G171" s="92">
        <f t="shared" si="9"/>
        <v>0</v>
      </c>
    </row>
    <row r="172" spans="1:7" s="10" customFormat="1">
      <c r="A172" s="105" t="s">
        <v>90</v>
      </c>
      <c r="B172" s="108" t="s">
        <v>168</v>
      </c>
      <c r="C172" s="58">
        <v>0</v>
      </c>
      <c r="D172" s="1"/>
      <c r="E172" s="129"/>
      <c r="F172" s="1"/>
      <c r="G172" s="92">
        <f t="shared" si="9"/>
        <v>0</v>
      </c>
    </row>
    <row r="173" spans="1:7" s="10" customFormat="1">
      <c r="A173" s="105" t="s">
        <v>91</v>
      </c>
      <c r="B173" s="108" t="s">
        <v>15</v>
      </c>
      <c r="C173" s="58">
        <v>0</v>
      </c>
      <c r="D173" s="1"/>
      <c r="E173" s="129"/>
      <c r="F173" s="1"/>
      <c r="G173" s="92">
        <f t="shared" si="9"/>
        <v>0</v>
      </c>
    </row>
    <row r="174" spans="1:7" s="10" customFormat="1" ht="6.6" customHeight="1">
      <c r="A174" s="69"/>
      <c r="B174" s="103"/>
      <c r="C174" s="103"/>
      <c r="D174" s="14"/>
      <c r="E174" s="125"/>
      <c r="F174" s="14"/>
      <c r="G174" s="93"/>
    </row>
    <row r="175" spans="1:7" s="10" customFormat="1" ht="16.5" customHeight="1">
      <c r="A175" s="105">
        <v>51</v>
      </c>
      <c r="B175" s="18" t="s">
        <v>58</v>
      </c>
      <c r="C175" s="58">
        <v>6</v>
      </c>
      <c r="D175" s="2"/>
      <c r="E175" s="124"/>
      <c r="F175" s="2"/>
      <c r="G175" s="92">
        <f>C175*E175</f>
        <v>0</v>
      </c>
    </row>
    <row r="176" spans="1:7" s="10" customFormat="1" ht="6.6" customHeight="1">
      <c r="A176" s="69"/>
      <c r="B176" s="103"/>
      <c r="C176" s="103"/>
      <c r="D176" s="14"/>
      <c r="E176" s="125"/>
      <c r="F176" s="14"/>
      <c r="G176" s="93"/>
    </row>
    <row r="177" spans="1:7" s="56" customFormat="1">
      <c r="A177" s="109">
        <v>52</v>
      </c>
      <c r="B177" s="54" t="s">
        <v>62</v>
      </c>
      <c r="C177" s="59">
        <v>2</v>
      </c>
      <c r="D177" s="55"/>
      <c r="E177" s="128"/>
      <c r="F177" s="55"/>
      <c r="G177" s="95">
        <f>C177*E177</f>
        <v>0</v>
      </c>
    </row>
    <row r="178" spans="1:7" s="10" customFormat="1" ht="6.6" customHeight="1">
      <c r="A178" s="69"/>
      <c r="B178" s="103"/>
      <c r="C178" s="103"/>
      <c r="D178" s="14"/>
      <c r="E178" s="125"/>
      <c r="F178" s="14"/>
      <c r="G178" s="93"/>
    </row>
    <row r="179" spans="1:7" s="10" customFormat="1" ht="16.5" customHeight="1">
      <c r="A179" s="105">
        <v>53</v>
      </c>
      <c r="B179" s="18" t="s">
        <v>53</v>
      </c>
      <c r="C179" s="58">
        <v>0</v>
      </c>
      <c r="D179" s="2"/>
      <c r="E179" s="124"/>
      <c r="F179" s="2"/>
      <c r="G179" s="92">
        <f>C179*E179</f>
        <v>0</v>
      </c>
    </row>
    <row r="180" spans="1:7" s="10" customFormat="1" ht="6.6" customHeight="1">
      <c r="A180" s="69"/>
      <c r="B180" s="103"/>
      <c r="C180" s="103"/>
      <c r="D180" s="14"/>
      <c r="E180" s="125"/>
      <c r="F180" s="14"/>
      <c r="G180" s="93"/>
    </row>
    <row r="181" spans="1:7" s="10" customFormat="1" ht="16.5" customHeight="1">
      <c r="A181" s="105">
        <v>54</v>
      </c>
      <c r="B181" s="18" t="s">
        <v>52</v>
      </c>
      <c r="C181" s="58">
        <v>0</v>
      </c>
      <c r="D181" s="2"/>
      <c r="E181" s="124"/>
      <c r="F181" s="2"/>
      <c r="G181" s="92">
        <f>C181*E181</f>
        <v>0</v>
      </c>
    </row>
    <row r="182" spans="1:7" s="10" customFormat="1" ht="6.6" customHeight="1">
      <c r="A182" s="69"/>
      <c r="B182" s="103"/>
      <c r="C182" s="103"/>
      <c r="D182" s="14"/>
      <c r="E182" s="125"/>
      <c r="F182" s="14"/>
      <c r="G182" s="93"/>
    </row>
    <row r="183" spans="1:7" s="10" customFormat="1" ht="16.5" customHeight="1">
      <c r="A183" s="105">
        <v>55</v>
      </c>
      <c r="B183" s="18" t="s">
        <v>54</v>
      </c>
      <c r="C183" s="58">
        <v>0</v>
      </c>
      <c r="D183" s="2"/>
      <c r="E183" s="124"/>
      <c r="F183" s="2"/>
      <c r="G183" s="92">
        <f>C183*E183</f>
        <v>0</v>
      </c>
    </row>
    <row r="184" spans="1:7" s="10" customFormat="1" ht="6.6" customHeight="1">
      <c r="A184" s="69"/>
      <c r="B184" s="103"/>
      <c r="C184" s="103"/>
      <c r="D184" s="14"/>
      <c r="E184" s="125"/>
      <c r="F184" s="14"/>
      <c r="G184" s="93"/>
    </row>
    <row r="185" spans="1:7" s="10" customFormat="1" ht="16.5" customHeight="1">
      <c r="A185" s="105">
        <v>56</v>
      </c>
      <c r="B185" s="18" t="s">
        <v>55</v>
      </c>
      <c r="C185" s="58">
        <v>0</v>
      </c>
      <c r="D185" s="2"/>
      <c r="E185" s="124"/>
      <c r="F185" s="2"/>
      <c r="G185" s="92">
        <f>C185*E185</f>
        <v>0</v>
      </c>
    </row>
    <row r="186" spans="1:7" s="10" customFormat="1" ht="6.6" customHeight="1" thickBot="1">
      <c r="A186" s="69"/>
      <c r="B186" s="103"/>
      <c r="C186" s="104"/>
      <c r="D186" s="14"/>
      <c r="E186" s="14"/>
      <c r="F186" s="14"/>
      <c r="G186" s="96"/>
    </row>
    <row r="187" spans="1:7" s="10" customFormat="1" ht="16.5" customHeight="1" thickBot="1">
      <c r="A187" s="69"/>
      <c r="B187" s="19" t="s">
        <v>135</v>
      </c>
      <c r="C187" s="20">
        <f>SUM(C5:C185)</f>
        <v>1255</v>
      </c>
      <c r="D187" s="2"/>
      <c r="E187" s="19" t="s">
        <v>157</v>
      </c>
      <c r="F187" s="2"/>
      <c r="G187" s="29">
        <f>SUM(G5:G185)</f>
        <v>0</v>
      </c>
    </row>
    <row r="188" spans="1:7">
      <c r="A188" s="100"/>
      <c r="B188" s="85"/>
      <c r="C188" s="101"/>
      <c r="G188" s="97"/>
    </row>
    <row r="189" spans="1:7">
      <c r="A189" s="100"/>
      <c r="B189" s="85"/>
      <c r="C189" s="101"/>
      <c r="E189" s="17" t="s">
        <v>136</v>
      </c>
      <c r="G189" s="98">
        <f>G187*10.5/100</f>
        <v>0</v>
      </c>
    </row>
    <row r="190" spans="1:7">
      <c r="A190" s="100"/>
      <c r="B190" s="85"/>
      <c r="C190" s="101"/>
      <c r="E190" s="17" t="s">
        <v>170</v>
      </c>
      <c r="G190" s="98">
        <f>G187*16/100</f>
        <v>0</v>
      </c>
    </row>
    <row r="191" spans="1:7" ht="15.75" thickBot="1">
      <c r="A191" s="100"/>
      <c r="B191" s="85"/>
      <c r="C191" s="101"/>
      <c r="G191" s="85"/>
    </row>
    <row r="192" spans="1:7" ht="21.95" customHeight="1" thickBot="1">
      <c r="A192" s="100"/>
      <c r="B192" s="85"/>
      <c r="C192" s="101"/>
      <c r="E192" s="19" t="s">
        <v>156</v>
      </c>
      <c r="G192" s="99">
        <f>G187+G189+G190</f>
        <v>0</v>
      </c>
    </row>
  </sheetData>
  <sheetProtection algorithmName="SHA-512" hashValue="06fH4tuL5+lDFpwz2NMMq3powlJWqpThyGbxXsGqaUunnL0RPJDmYdUBZerlLfc4QjjkDDxUcOvuvAwhKDOvQg==" saltValue="8rZ7dw5dN9INy0wwp7OMKw==" spinCount="100000" sheet="1" objects="1" scenarios="1"/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I12" sqref="I12"/>
    </sheetView>
  </sheetViews>
  <sheetFormatPr defaultRowHeight="15"/>
  <cols>
    <col min="1" max="1" width="29.5703125" bestFit="1" customWidth="1"/>
    <col min="2" max="2" width="19.5703125" bestFit="1" customWidth="1"/>
    <col min="4" max="4" width="34.42578125" customWidth="1"/>
    <col min="5" max="5" width="7" style="1" customWidth="1"/>
    <col min="6" max="6" width="30.5703125" bestFit="1" customWidth="1"/>
  </cols>
  <sheetData>
    <row r="1" spans="1:10" s="9" customFormat="1" ht="34.5" customHeight="1">
      <c r="A1" s="139" t="s">
        <v>163</v>
      </c>
      <c r="B1" s="139"/>
      <c r="C1" s="60"/>
      <c r="D1" s="67" t="s">
        <v>162</v>
      </c>
      <c r="E1" s="71"/>
      <c r="F1" s="72" t="s">
        <v>160</v>
      </c>
    </row>
    <row r="2" spans="1:10" s="10" customFormat="1" ht="12.6" customHeight="1">
      <c r="A2" s="61"/>
      <c r="B2" s="61"/>
      <c r="C2" s="62"/>
      <c r="D2" s="63"/>
      <c r="E2" s="73"/>
      <c r="F2" s="74"/>
    </row>
    <row r="3" spans="1:10" s="30" customFormat="1" ht="51.6" customHeight="1">
      <c r="A3" s="64" t="s">
        <v>146</v>
      </c>
      <c r="B3" s="65" t="s">
        <v>152</v>
      </c>
      <c r="D3" s="66" t="s">
        <v>20</v>
      </c>
      <c r="E3" s="75"/>
      <c r="F3" s="76" t="s">
        <v>21</v>
      </c>
    </row>
    <row r="4" spans="1:10">
      <c r="A4" s="12"/>
      <c r="B4" s="7"/>
      <c r="C4" s="6"/>
      <c r="D4" s="5"/>
      <c r="E4" s="77"/>
      <c r="F4" s="78"/>
      <c r="G4" s="6"/>
      <c r="H4" s="6"/>
      <c r="I4" s="6"/>
      <c r="J4" s="6"/>
    </row>
    <row r="5" spans="1:10" ht="21.6" customHeight="1">
      <c r="A5" s="33" t="s">
        <v>147</v>
      </c>
      <c r="B5" s="35">
        <v>0</v>
      </c>
      <c r="C5" s="4"/>
      <c r="D5" s="42"/>
      <c r="E5" s="79"/>
      <c r="F5" s="80">
        <f>B5*D5/100</f>
        <v>0</v>
      </c>
      <c r="G5" s="3"/>
      <c r="H5" s="3"/>
      <c r="I5" s="3"/>
      <c r="J5" s="3"/>
    </row>
    <row r="6" spans="1:10" s="9" customFormat="1">
      <c r="A6" s="11"/>
      <c r="B6" s="36"/>
      <c r="C6" s="10"/>
      <c r="D6" s="43"/>
      <c r="E6" s="79"/>
      <c r="F6" s="81"/>
    </row>
    <row r="7" spans="1:10" ht="21.6" customHeight="1">
      <c r="A7" s="33" t="s">
        <v>148</v>
      </c>
      <c r="B7" s="35">
        <v>0</v>
      </c>
      <c r="C7" s="4"/>
      <c r="D7" s="42"/>
      <c r="E7" s="79"/>
      <c r="F7" s="80">
        <f>B7*D7/100</f>
        <v>0</v>
      </c>
      <c r="G7" s="3"/>
      <c r="H7" s="3"/>
      <c r="I7" s="3"/>
      <c r="J7" s="8"/>
    </row>
    <row r="8" spans="1:10">
      <c r="A8" s="11"/>
      <c r="B8" s="37"/>
      <c r="C8" s="4"/>
      <c r="D8" s="43"/>
      <c r="E8" s="82"/>
      <c r="F8" s="81"/>
      <c r="G8" s="4"/>
      <c r="H8" s="4"/>
      <c r="I8" s="4"/>
      <c r="J8" s="4"/>
    </row>
    <row r="9" spans="1:10" ht="21.6" customHeight="1">
      <c r="A9" s="33" t="s">
        <v>150</v>
      </c>
      <c r="B9" s="35">
        <v>0</v>
      </c>
      <c r="C9" s="4"/>
      <c r="D9" s="42"/>
      <c r="E9" s="79"/>
      <c r="F9" s="80">
        <f>B9*D9/100</f>
        <v>0</v>
      </c>
    </row>
    <row r="10" spans="1:10">
      <c r="A10" s="11"/>
      <c r="B10" s="37"/>
      <c r="C10" s="4"/>
      <c r="D10" s="43"/>
      <c r="E10" s="82"/>
      <c r="F10" s="81"/>
    </row>
    <row r="11" spans="1:10" s="9" customFormat="1" ht="21.6" customHeight="1">
      <c r="A11" s="33" t="s">
        <v>149</v>
      </c>
      <c r="B11" s="35">
        <v>0</v>
      </c>
      <c r="C11" s="10"/>
      <c r="D11" s="42"/>
      <c r="E11" s="79"/>
      <c r="F11" s="80">
        <f>B11*D11/100</f>
        <v>0</v>
      </c>
    </row>
    <row r="12" spans="1:10" s="9" customFormat="1">
      <c r="A12" s="11"/>
      <c r="B12" s="13"/>
      <c r="C12" s="10"/>
      <c r="D12" s="68"/>
      <c r="E12" s="82"/>
      <c r="F12" s="81"/>
    </row>
    <row r="13" spans="1:10" s="9" customFormat="1" ht="21.6" customHeight="1">
      <c r="A13" s="33" t="s">
        <v>151</v>
      </c>
      <c r="B13" s="34">
        <v>0</v>
      </c>
      <c r="C13" s="10"/>
      <c r="D13" s="44"/>
      <c r="E13" s="79"/>
      <c r="F13" s="80">
        <f>B13*D13</f>
        <v>0</v>
      </c>
    </row>
    <row r="14" spans="1:10" s="9" customFormat="1">
      <c r="D14" s="70"/>
      <c r="E14" s="83"/>
      <c r="F14" s="84"/>
    </row>
    <row r="15" spans="1:10" s="9" customFormat="1" ht="21.6" customHeight="1">
      <c r="A15" s="33" t="s">
        <v>22</v>
      </c>
      <c r="B15" s="34">
        <v>1249</v>
      </c>
      <c r="C15" s="10"/>
      <c r="D15" s="44"/>
      <c r="E15" s="79"/>
      <c r="F15" s="80">
        <f>B15*D15</f>
        <v>0</v>
      </c>
    </row>
    <row r="16" spans="1:10" s="9" customFormat="1">
      <c r="A16" s="11"/>
      <c r="B16" s="13"/>
      <c r="C16" s="10"/>
      <c r="D16" s="11"/>
      <c r="E16" s="82"/>
      <c r="F16" s="81"/>
    </row>
    <row r="17" spans="1:6" ht="15.75" thickBot="1">
      <c r="A17" s="9"/>
      <c r="B17" s="9"/>
      <c r="C17" s="9"/>
      <c r="D17" s="9"/>
      <c r="E17" s="83"/>
      <c r="F17" s="84"/>
    </row>
    <row r="18" spans="1:6" ht="15.75" thickBot="1">
      <c r="A18" s="1"/>
      <c r="B18" s="1"/>
      <c r="C18" s="9"/>
      <c r="D18" s="53" t="s">
        <v>159</v>
      </c>
      <c r="E18" s="2"/>
      <c r="F18" s="41">
        <f>SUM(F5:F15)</f>
        <v>0</v>
      </c>
    </row>
    <row r="19" spans="1:6">
      <c r="A19" s="1"/>
      <c r="B19" s="1"/>
      <c r="C19" s="9"/>
      <c r="D19" s="9"/>
      <c r="E19" s="85"/>
      <c r="F19" s="86"/>
    </row>
    <row r="20" spans="1:6" s="9" customFormat="1">
      <c r="A20" s="31"/>
      <c r="B20" s="38"/>
      <c r="C20" s="14"/>
      <c r="D20" s="17" t="s">
        <v>153</v>
      </c>
      <c r="E20" s="85"/>
      <c r="F20" s="87">
        <f>(F5+F7+F9+F11+F13)*13.5/100</f>
        <v>0</v>
      </c>
    </row>
    <row r="21" spans="1:6" s="9" customFormat="1">
      <c r="A21" s="32"/>
      <c r="B21" s="39"/>
      <c r="C21" s="10"/>
      <c r="D21" s="17" t="s">
        <v>154</v>
      </c>
      <c r="E21" s="85"/>
      <c r="F21" s="87">
        <f>F15*12.5/100</f>
        <v>0</v>
      </c>
    </row>
    <row r="22" spans="1:6" s="9" customFormat="1" ht="15.75" thickBot="1">
      <c r="A22" s="32"/>
      <c r="B22" s="39"/>
      <c r="C22" s="10"/>
      <c r="E22" s="85"/>
      <c r="F22" s="88"/>
    </row>
    <row r="23" spans="1:6" ht="29.1" customHeight="1" thickBot="1">
      <c r="A23" s="1"/>
      <c r="B23" s="1"/>
      <c r="C23" s="9"/>
      <c r="D23" s="53" t="s">
        <v>158</v>
      </c>
      <c r="E23" s="85"/>
      <c r="F23" s="89">
        <f>F18+F20+F21</f>
        <v>0</v>
      </c>
    </row>
    <row r="24" spans="1:6">
      <c r="A24" s="1"/>
      <c r="B24" s="1"/>
      <c r="F24" s="40"/>
    </row>
    <row r="25" spans="1:6">
      <c r="A25" s="1"/>
      <c r="B25" s="1"/>
      <c r="F25" s="40"/>
    </row>
    <row r="26" spans="1:6">
      <c r="A26" s="1"/>
      <c r="B26" s="1"/>
      <c r="F26" s="40"/>
    </row>
    <row r="27" spans="1:6">
      <c r="A27" s="1"/>
      <c r="B27" s="1"/>
      <c r="F27" s="40"/>
    </row>
    <row r="28" spans="1:6">
      <c r="A28" s="1"/>
      <c r="B28" s="1"/>
    </row>
    <row r="29" spans="1:6">
      <c r="A29" s="1"/>
      <c r="B29" s="1"/>
    </row>
    <row r="30" spans="1:6">
      <c r="A30" s="1"/>
      <c r="B30" s="1"/>
    </row>
    <row r="31" spans="1:6">
      <c r="A31" s="1"/>
      <c r="B31" s="1"/>
    </row>
    <row r="32" spans="1:6">
      <c r="A32" s="1"/>
      <c r="B32" s="1"/>
    </row>
    <row r="33" spans="1:2">
      <c r="A33" s="1"/>
      <c r="B33" s="1"/>
    </row>
  </sheetData>
  <sheetProtection algorithmName="SHA-512" hashValue="/2vMJMbAyClzNX6X1fF0fvos6lG1iHpn8NDmD9yDH5pzm6/MOqeK/cdh4ZJ8wZoCViOBc2r+q3z4qERCSm8SCg==" saltValue="mtHLMaSGDzTg62SYNLFVxw==" spinCount="100000" sheet="1" objects="1" scenarios="1"/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SCHEDA DI OFFERTA</vt:lpstr>
      <vt:lpstr>Foglio 2_Tabella RCA</vt:lpstr>
      <vt:lpstr>Foglio 3_Tabella ARD</vt:lpstr>
      <vt:lpstr>'Foglio 2_Tabella RCA'!Area_stampa</vt:lpstr>
    </vt:vector>
  </TitlesOfParts>
  <Company>A2A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Marchetti Laura</dc:creator>
  <cp:lastModifiedBy>Gini Marco Paolo</cp:lastModifiedBy>
  <cp:lastPrinted>2018-03-16T13:57:37Z</cp:lastPrinted>
  <dcterms:created xsi:type="dcterms:W3CDTF">2017-10-20T12:47:53Z</dcterms:created>
  <dcterms:modified xsi:type="dcterms:W3CDTF">2018-03-19T08:36:18Z</dcterms:modified>
</cp:coreProperties>
</file>